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10" yWindow="-110" windowWidth="19420" windowHeight="10420" firstSheet="4" activeTab="13"/>
  </bookViews>
  <sheets>
    <sheet name="1день" sheetId="1" r:id="rId1"/>
    <sheet name="2день" sheetId="2" r:id="rId2"/>
    <sheet name="3день" sheetId="3" r:id="rId3"/>
    <sheet name="4 день" sheetId="5" r:id="rId4"/>
    <sheet name="5 день" sheetId="4" r:id="rId5"/>
    <sheet name="6 день" sheetId="6" r:id="rId6"/>
    <sheet name="7 день" sheetId="7" r:id="rId7"/>
    <sheet name="8 день" sheetId="8" r:id="rId8"/>
    <sheet name="9день" sheetId="9" r:id="rId9"/>
    <sheet name="10 день" sheetId="10" r:id="rId10"/>
    <sheet name="11 день" sheetId="11" r:id="rId11"/>
    <sheet name="12 день" sheetId="12" r:id="rId12"/>
    <sheet name="13 день" sheetId="14" r:id="rId13"/>
    <sheet name=" 14 день" sheetId="16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4" i="16" l="1"/>
  <c r="E54" i="16"/>
  <c r="O53" i="16"/>
  <c r="N53" i="16"/>
  <c r="M53" i="16"/>
  <c r="L53" i="16"/>
  <c r="K53" i="16"/>
  <c r="J53" i="16"/>
  <c r="I53" i="16"/>
  <c r="H53" i="16"/>
  <c r="H54" i="16" s="1"/>
  <c r="G53" i="16"/>
  <c r="F53" i="16"/>
  <c r="E53" i="16"/>
  <c r="K47" i="16"/>
  <c r="O46" i="16"/>
  <c r="O47" i="16" s="1"/>
  <c r="N46" i="16"/>
  <c r="N54" i="16" s="1"/>
  <c r="M46" i="16"/>
  <c r="L46" i="16"/>
  <c r="K46" i="16"/>
  <c r="J46" i="16"/>
  <c r="I46" i="16"/>
  <c r="H46" i="16"/>
  <c r="G46" i="16"/>
  <c r="G47" i="16" s="1"/>
  <c r="F46" i="16"/>
  <c r="F54" i="16" s="1"/>
  <c r="E46" i="16"/>
  <c r="O20" i="16"/>
  <c r="O54" i="16" s="1"/>
  <c r="N20" i="16"/>
  <c r="M20" i="16"/>
  <c r="M47" i="16" s="1"/>
  <c r="L20" i="16"/>
  <c r="L47" i="16" s="1"/>
  <c r="K20" i="16"/>
  <c r="K54" i="16" s="1"/>
  <c r="J20" i="16"/>
  <c r="J47" i="16" s="1"/>
  <c r="I20" i="16"/>
  <c r="I47" i="16" s="1"/>
  <c r="H20" i="16"/>
  <c r="H47" i="16" s="1"/>
  <c r="G20" i="16"/>
  <c r="G54" i="16" s="1"/>
  <c r="F20" i="16"/>
  <c r="E20" i="16"/>
  <c r="E47" i="16" s="1"/>
  <c r="M56" i="14"/>
  <c r="E56" i="14"/>
  <c r="O55" i="14"/>
  <c r="N55" i="14"/>
  <c r="M55" i="14"/>
  <c r="L55" i="14"/>
  <c r="K55" i="14"/>
  <c r="J55" i="14"/>
  <c r="I55" i="14"/>
  <c r="H55" i="14"/>
  <c r="G55" i="14"/>
  <c r="F55" i="14"/>
  <c r="E55" i="14"/>
  <c r="L51" i="14"/>
  <c r="K51" i="14"/>
  <c r="H51" i="14"/>
  <c r="O50" i="14"/>
  <c r="N50" i="14"/>
  <c r="M50" i="14"/>
  <c r="L50" i="14"/>
  <c r="K50" i="14"/>
  <c r="J50" i="14"/>
  <c r="I50" i="14"/>
  <c r="H50" i="14"/>
  <c r="G50" i="14"/>
  <c r="F50" i="14"/>
  <c r="E50" i="14"/>
  <c r="O20" i="14"/>
  <c r="O56" i="14" s="1"/>
  <c r="N20" i="14"/>
  <c r="N56" i="14" s="1"/>
  <c r="M20" i="14"/>
  <c r="M51" i="14" s="1"/>
  <c r="L20" i="14"/>
  <c r="L56" i="14" s="1"/>
  <c r="K20" i="14"/>
  <c r="K56" i="14" s="1"/>
  <c r="J20" i="14"/>
  <c r="J51" i="14" s="1"/>
  <c r="I20" i="14"/>
  <c r="I51" i="14" s="1"/>
  <c r="H20" i="14"/>
  <c r="H56" i="14" s="1"/>
  <c r="G20" i="14"/>
  <c r="G56" i="14" s="1"/>
  <c r="F20" i="14"/>
  <c r="F56" i="14" s="1"/>
  <c r="E20" i="14"/>
  <c r="E51" i="14" s="1"/>
  <c r="O66" i="12"/>
  <c r="N66" i="12"/>
  <c r="M66" i="12"/>
  <c r="L66" i="12"/>
  <c r="K66" i="12"/>
  <c r="J66" i="12"/>
  <c r="I66" i="12"/>
  <c r="H66" i="12"/>
  <c r="G66" i="12"/>
  <c r="F66" i="12"/>
  <c r="E66" i="12"/>
  <c r="O62" i="12"/>
  <c r="L62" i="12"/>
  <c r="K62" i="12"/>
  <c r="H62" i="12"/>
  <c r="G62" i="12"/>
  <c r="O61" i="12"/>
  <c r="N61" i="12"/>
  <c r="M61" i="12"/>
  <c r="L61" i="12"/>
  <c r="K61" i="12"/>
  <c r="J61" i="12"/>
  <c r="I61" i="12"/>
  <c r="H61" i="12"/>
  <c r="G61" i="12"/>
  <c r="F61" i="12"/>
  <c r="E61" i="12"/>
  <c r="O27" i="12"/>
  <c r="O67" i="12" s="1"/>
  <c r="N27" i="12"/>
  <c r="N67" i="12" s="1"/>
  <c r="M27" i="12"/>
  <c r="M62" i="12" s="1"/>
  <c r="L27" i="12"/>
  <c r="L67" i="12" s="1"/>
  <c r="K27" i="12"/>
  <c r="K67" i="12" s="1"/>
  <c r="J27" i="12"/>
  <c r="J62" i="12" s="1"/>
  <c r="I27" i="12"/>
  <c r="I62" i="12" s="1"/>
  <c r="H27" i="12"/>
  <c r="H67" i="12" s="1"/>
  <c r="G27" i="12"/>
  <c r="G67" i="12" s="1"/>
  <c r="F27" i="12"/>
  <c r="F62" i="12" s="1"/>
  <c r="E27" i="12"/>
  <c r="E62" i="12" s="1"/>
  <c r="K61" i="11"/>
  <c r="O60" i="11"/>
  <c r="O61" i="11" s="1"/>
  <c r="N60" i="11"/>
  <c r="N61" i="11" s="1"/>
  <c r="M60" i="11"/>
  <c r="M61" i="11" s="1"/>
  <c r="L60" i="11"/>
  <c r="L61" i="11" s="1"/>
  <c r="K60" i="11"/>
  <c r="J60" i="11"/>
  <c r="J61" i="11" s="1"/>
  <c r="I60" i="11"/>
  <c r="I61" i="11" s="1"/>
  <c r="H60" i="11"/>
  <c r="H61" i="11" s="1"/>
  <c r="G60" i="11"/>
  <c r="G61" i="11" s="1"/>
  <c r="F60" i="11"/>
  <c r="F61" i="11" s="1"/>
  <c r="H56" i="11"/>
  <c r="O55" i="11"/>
  <c r="N55" i="11"/>
  <c r="M55" i="11"/>
  <c r="L55" i="11"/>
  <c r="K55" i="11"/>
  <c r="J55" i="11"/>
  <c r="I55" i="11"/>
  <c r="H55" i="11"/>
  <c r="G55" i="11"/>
  <c r="F55" i="11"/>
  <c r="E55" i="11"/>
  <c r="O22" i="11"/>
  <c r="O56" i="11" s="1"/>
  <c r="N22" i="11"/>
  <c r="N56" i="11" s="1"/>
  <c r="M22" i="11"/>
  <c r="M56" i="11" s="1"/>
  <c r="L22" i="11"/>
  <c r="L56" i="11" s="1"/>
  <c r="K22" i="11"/>
  <c r="K56" i="11" s="1"/>
  <c r="J22" i="11"/>
  <c r="J56" i="11" s="1"/>
  <c r="I22" i="11"/>
  <c r="I56" i="11" s="1"/>
  <c r="H22" i="11"/>
  <c r="G22" i="11"/>
  <c r="G56" i="11" s="1"/>
  <c r="F22" i="11"/>
  <c r="F56" i="11" s="1"/>
  <c r="E22" i="11"/>
  <c r="E61" i="11" s="1"/>
  <c r="I54" i="16" l="1"/>
  <c r="J54" i="16"/>
  <c r="F47" i="16"/>
  <c r="N47" i="16"/>
  <c r="L54" i="16"/>
  <c r="F51" i="14"/>
  <c r="N51" i="14"/>
  <c r="G51" i="14"/>
  <c r="O51" i="14"/>
  <c r="I56" i="14"/>
  <c r="J56" i="14"/>
  <c r="M67" i="12"/>
  <c r="F67" i="12"/>
  <c r="N62" i="12"/>
  <c r="I67" i="12"/>
  <c r="J67" i="12"/>
  <c r="E67" i="12"/>
  <c r="E56" i="11"/>
  <c r="H54" i="8"/>
  <c r="H62" i="4"/>
  <c r="H50" i="3"/>
  <c r="E22" i="1" l="1"/>
  <c r="F22" i="1"/>
  <c r="G22" i="1"/>
  <c r="H22" i="1"/>
  <c r="I22" i="1"/>
  <c r="J22" i="1"/>
  <c r="K22" i="1"/>
  <c r="L22" i="1"/>
  <c r="M22" i="1"/>
  <c r="N22" i="1"/>
  <c r="O22" i="1"/>
  <c r="O24" i="10"/>
  <c r="N24" i="10"/>
  <c r="M24" i="10"/>
  <c r="L24" i="10"/>
  <c r="K24" i="10"/>
  <c r="J24" i="10"/>
  <c r="I24" i="10"/>
  <c r="H24" i="10"/>
  <c r="G24" i="10"/>
  <c r="F24" i="10"/>
  <c r="E24" i="10"/>
  <c r="H21" i="8"/>
  <c r="H55" i="8" s="1"/>
  <c r="H23" i="7"/>
  <c r="F24" i="6"/>
  <c r="G24" i="6"/>
  <c r="H24" i="6"/>
  <c r="I24" i="6"/>
  <c r="J24" i="6"/>
  <c r="K24" i="6"/>
  <c r="L24" i="6"/>
  <c r="M24" i="6"/>
  <c r="N24" i="6"/>
  <c r="O24" i="6"/>
  <c r="E24" i="6"/>
  <c r="H22" i="4"/>
  <c r="H63" i="4" s="1"/>
  <c r="E27" i="2" l="1"/>
  <c r="F27" i="2"/>
  <c r="G27" i="2"/>
  <c r="H27" i="2"/>
  <c r="I27" i="2"/>
  <c r="J27" i="2"/>
  <c r="K27" i="2"/>
  <c r="L27" i="2"/>
  <c r="M27" i="2"/>
  <c r="N27" i="2"/>
  <c r="O27" i="2"/>
  <c r="E23" i="7"/>
  <c r="E21" i="8"/>
  <c r="F21" i="8"/>
  <c r="G21" i="8"/>
  <c r="I21" i="8"/>
  <c r="J21" i="8"/>
  <c r="K21" i="8"/>
  <c r="L21" i="8"/>
  <c r="M21" i="8"/>
  <c r="N21" i="8"/>
  <c r="O21" i="8"/>
  <c r="F20" i="9"/>
  <c r="G20" i="9"/>
  <c r="H20" i="9"/>
  <c r="I20" i="9"/>
  <c r="J20" i="9"/>
  <c r="K20" i="9"/>
  <c r="L20" i="9"/>
  <c r="M20" i="9"/>
  <c r="N20" i="9"/>
  <c r="O20" i="9"/>
  <c r="E20" i="9"/>
  <c r="F23" i="7"/>
  <c r="G23" i="7"/>
  <c r="I23" i="7"/>
  <c r="J23" i="7"/>
  <c r="K23" i="7"/>
  <c r="L23" i="7"/>
  <c r="M23" i="7"/>
  <c r="N23" i="7"/>
  <c r="O23" i="7"/>
  <c r="F20" i="5"/>
  <c r="G20" i="5"/>
  <c r="H20" i="5"/>
  <c r="I20" i="5"/>
  <c r="J20" i="5"/>
  <c r="K20" i="5"/>
  <c r="L20" i="5"/>
  <c r="M20" i="5"/>
  <c r="N20" i="5"/>
  <c r="O20" i="5"/>
  <c r="E20" i="5"/>
  <c r="F20" i="3"/>
  <c r="G20" i="3"/>
  <c r="H20" i="3"/>
  <c r="H51" i="3" s="1"/>
  <c r="I20" i="3"/>
  <c r="J20" i="3"/>
  <c r="K20" i="3"/>
  <c r="L20" i="3"/>
  <c r="M20" i="3"/>
  <c r="N20" i="3"/>
  <c r="O20" i="3"/>
  <c r="E20" i="3"/>
  <c r="F60" i="10" l="1"/>
  <c r="G60" i="10"/>
  <c r="H60" i="10"/>
  <c r="L60" i="10"/>
  <c r="M60" i="10"/>
  <c r="O60" i="10"/>
  <c r="E60" i="10"/>
  <c r="F59" i="9"/>
  <c r="G59" i="9"/>
  <c r="H59" i="9"/>
  <c r="I59" i="9"/>
  <c r="J59" i="9"/>
  <c r="K59" i="9"/>
  <c r="L59" i="9"/>
  <c r="M59" i="9"/>
  <c r="N59" i="9"/>
  <c r="O59" i="9"/>
  <c r="E59" i="9"/>
  <c r="F59" i="8" l="1"/>
  <c r="G59" i="8"/>
  <c r="H59" i="8"/>
  <c r="I59" i="8"/>
  <c r="J59" i="8"/>
  <c r="K59" i="8"/>
  <c r="L59" i="8"/>
  <c r="M59" i="8"/>
  <c r="N59" i="8"/>
  <c r="O59" i="8"/>
  <c r="E59" i="8"/>
  <c r="F57" i="7"/>
  <c r="G57" i="7"/>
  <c r="H57" i="7"/>
  <c r="I57" i="7"/>
  <c r="J57" i="7"/>
  <c r="K57" i="7"/>
  <c r="L57" i="7"/>
  <c r="M57" i="7"/>
  <c r="N57" i="7"/>
  <c r="O57" i="7"/>
  <c r="E57" i="7"/>
  <c r="F59" i="6"/>
  <c r="G59" i="6"/>
  <c r="H59" i="6"/>
  <c r="I59" i="6"/>
  <c r="J59" i="6"/>
  <c r="K59" i="6"/>
  <c r="L59" i="6"/>
  <c r="M59" i="6"/>
  <c r="N59" i="6"/>
  <c r="O59" i="6"/>
  <c r="E59" i="6"/>
  <c r="F22" i="4" l="1"/>
  <c r="G22" i="4"/>
  <c r="I22" i="4"/>
  <c r="J22" i="4"/>
  <c r="K22" i="4"/>
  <c r="L22" i="4"/>
  <c r="M22" i="4"/>
  <c r="N22" i="4"/>
  <c r="O22" i="4"/>
  <c r="E22" i="4"/>
  <c r="F53" i="5"/>
  <c r="G53" i="5"/>
  <c r="H53" i="5"/>
  <c r="I53" i="5"/>
  <c r="J53" i="5"/>
  <c r="K53" i="5"/>
  <c r="L53" i="5"/>
  <c r="M53" i="5"/>
  <c r="N53" i="5"/>
  <c r="O53" i="5"/>
  <c r="E53" i="5"/>
  <c r="F67" i="4"/>
  <c r="G67" i="4"/>
  <c r="H67" i="4"/>
  <c r="I67" i="4"/>
  <c r="J67" i="4"/>
  <c r="K67" i="4"/>
  <c r="L67" i="4"/>
  <c r="M67" i="4"/>
  <c r="N67" i="4"/>
  <c r="O67" i="4"/>
  <c r="E67" i="4"/>
  <c r="F55" i="3"/>
  <c r="G55" i="3"/>
  <c r="H55" i="3"/>
  <c r="I55" i="3"/>
  <c r="J55" i="3"/>
  <c r="K55" i="3"/>
  <c r="L55" i="3"/>
  <c r="M55" i="3"/>
  <c r="N55" i="3"/>
  <c r="O55" i="3"/>
  <c r="E55" i="3"/>
  <c r="F66" i="2"/>
  <c r="G66" i="2"/>
  <c r="H66" i="2"/>
  <c r="I66" i="2"/>
  <c r="J66" i="2"/>
  <c r="K66" i="2"/>
  <c r="L66" i="2"/>
  <c r="M66" i="2"/>
  <c r="N66" i="2"/>
  <c r="O66" i="2"/>
  <c r="E66" i="2"/>
  <c r="H60" i="1"/>
  <c r="I60" i="1"/>
  <c r="J60" i="1"/>
  <c r="K60" i="1"/>
  <c r="L60" i="1"/>
  <c r="M60" i="1"/>
  <c r="N60" i="1"/>
  <c r="O60" i="1"/>
  <c r="G60" i="1"/>
  <c r="F60" i="1"/>
  <c r="H60" i="8" l="1"/>
  <c r="F50" i="3"/>
  <c r="F51" i="3" s="1"/>
  <c r="G50" i="3"/>
  <c r="G51" i="3" s="1"/>
  <c r="I50" i="3"/>
  <c r="J50" i="3"/>
  <c r="J51" i="3" s="1"/>
  <c r="K50" i="3"/>
  <c r="K51" i="3" s="1"/>
  <c r="L50" i="3"/>
  <c r="L51" i="3" s="1"/>
  <c r="M50" i="3"/>
  <c r="M51" i="3" s="1"/>
  <c r="N50" i="3"/>
  <c r="N51" i="3" s="1"/>
  <c r="O50" i="3"/>
  <c r="O51" i="3" s="1"/>
  <c r="E50" i="3"/>
  <c r="E51" i="3" s="1"/>
  <c r="F56" i="3"/>
  <c r="K56" i="3"/>
  <c r="F53" i="10"/>
  <c r="G53" i="10"/>
  <c r="H53" i="10"/>
  <c r="H54" i="10" s="1"/>
  <c r="I53" i="10"/>
  <c r="J53" i="10"/>
  <c r="K53" i="10"/>
  <c r="L53" i="10"/>
  <c r="M53" i="10"/>
  <c r="N53" i="10"/>
  <c r="O53" i="10"/>
  <c r="E53" i="10"/>
  <c r="F54" i="9"/>
  <c r="G54" i="9"/>
  <c r="G55" i="9" s="1"/>
  <c r="H54" i="9"/>
  <c r="H55" i="9" s="1"/>
  <c r="I54" i="9"/>
  <c r="I55" i="9" s="1"/>
  <c r="J54" i="9"/>
  <c r="J55" i="9" s="1"/>
  <c r="K54" i="9"/>
  <c r="K55" i="9" s="1"/>
  <c r="L54" i="9"/>
  <c r="L55" i="9" s="1"/>
  <c r="M54" i="9"/>
  <c r="M55" i="9" s="1"/>
  <c r="N54" i="9"/>
  <c r="N55" i="9" s="1"/>
  <c r="O54" i="9"/>
  <c r="O55" i="9" s="1"/>
  <c r="E54" i="9"/>
  <c r="E55" i="9" s="1"/>
  <c r="N60" i="9"/>
  <c r="F54" i="8"/>
  <c r="F55" i="8" s="1"/>
  <c r="G54" i="8"/>
  <c r="I54" i="8"/>
  <c r="J54" i="8"/>
  <c r="J55" i="8" s="1"/>
  <c r="K54" i="8"/>
  <c r="K55" i="8" s="1"/>
  <c r="L54" i="8"/>
  <c r="M54" i="8"/>
  <c r="N54" i="8"/>
  <c r="N55" i="8" s="1"/>
  <c r="O54" i="8"/>
  <c r="O55" i="8" s="1"/>
  <c r="E54" i="8"/>
  <c r="F52" i="7"/>
  <c r="F53" i="7" s="1"/>
  <c r="G52" i="7"/>
  <c r="H52" i="7"/>
  <c r="I52" i="7"/>
  <c r="J52" i="7"/>
  <c r="J53" i="7" s="1"/>
  <c r="K52" i="7"/>
  <c r="L52" i="7"/>
  <c r="M52" i="7"/>
  <c r="N52" i="7"/>
  <c r="N53" i="7" s="1"/>
  <c r="O52" i="7"/>
  <c r="E52" i="7"/>
  <c r="E53" i="7" s="1"/>
  <c r="F51" i="6"/>
  <c r="G51" i="6"/>
  <c r="G52" i="6" s="1"/>
  <c r="H51" i="6"/>
  <c r="H52" i="6" s="1"/>
  <c r="I51" i="6"/>
  <c r="I52" i="6" s="1"/>
  <c r="J51" i="6"/>
  <c r="J52" i="6" s="1"/>
  <c r="K51" i="6"/>
  <c r="K52" i="6" s="1"/>
  <c r="L51" i="6"/>
  <c r="L52" i="6" s="1"/>
  <c r="M51" i="6"/>
  <c r="M52" i="6" s="1"/>
  <c r="N51" i="6"/>
  <c r="O51" i="6"/>
  <c r="O52" i="6" s="1"/>
  <c r="E51" i="6"/>
  <c r="E52" i="6" s="1"/>
  <c r="I60" i="6"/>
  <c r="K60" i="6"/>
  <c r="F62" i="4"/>
  <c r="G62" i="4"/>
  <c r="H68" i="4"/>
  <c r="I62" i="4"/>
  <c r="J62" i="4"/>
  <c r="K62" i="4"/>
  <c r="L62" i="4"/>
  <c r="M62" i="4"/>
  <c r="N62" i="4"/>
  <c r="O62" i="4"/>
  <c r="E62" i="4"/>
  <c r="F46" i="5"/>
  <c r="F47" i="5" s="1"/>
  <c r="G46" i="5"/>
  <c r="G47" i="5" s="1"/>
  <c r="H46" i="5"/>
  <c r="H47" i="5" s="1"/>
  <c r="I46" i="5"/>
  <c r="J46" i="5"/>
  <c r="J47" i="5" s="1"/>
  <c r="K46" i="5"/>
  <c r="K47" i="5" s="1"/>
  <c r="L46" i="5"/>
  <c r="L47" i="5" s="1"/>
  <c r="M46" i="5"/>
  <c r="N46" i="5"/>
  <c r="N47" i="5" s="1"/>
  <c r="O46" i="5"/>
  <c r="O47" i="5" s="1"/>
  <c r="E46" i="5"/>
  <c r="E47" i="5" s="1"/>
  <c r="F54" i="5"/>
  <c r="N54" i="5"/>
  <c r="F61" i="2"/>
  <c r="G61" i="2"/>
  <c r="H61" i="2"/>
  <c r="I61" i="2"/>
  <c r="J61" i="2"/>
  <c r="K61" i="2"/>
  <c r="L61" i="2"/>
  <c r="M61" i="2"/>
  <c r="N61" i="2"/>
  <c r="O61" i="2"/>
  <c r="E61" i="2"/>
  <c r="E55" i="1"/>
  <c r="F55" i="1"/>
  <c r="G55" i="1"/>
  <c r="H55" i="1"/>
  <c r="I55" i="1"/>
  <c r="J55" i="1"/>
  <c r="K55" i="1"/>
  <c r="L55" i="1"/>
  <c r="M55" i="1"/>
  <c r="N55" i="1"/>
  <c r="O55" i="1"/>
  <c r="L54" i="5" l="1"/>
  <c r="H54" i="5"/>
  <c r="N56" i="3"/>
  <c r="K60" i="9"/>
  <c r="M56" i="3"/>
  <c r="M60" i="6"/>
  <c r="O60" i="6"/>
  <c r="G60" i="6"/>
  <c r="E54" i="5"/>
  <c r="M61" i="1"/>
  <c r="M56" i="1"/>
  <c r="E61" i="1"/>
  <c r="E56" i="1"/>
  <c r="I62" i="2"/>
  <c r="I67" i="2"/>
  <c r="I54" i="5"/>
  <c r="I47" i="5"/>
  <c r="E68" i="4"/>
  <c r="E63" i="4"/>
  <c r="L68" i="4"/>
  <c r="L63" i="4"/>
  <c r="L58" i="7"/>
  <c r="L53" i="7"/>
  <c r="H58" i="7"/>
  <c r="H53" i="7"/>
  <c r="L61" i="1"/>
  <c r="L56" i="1"/>
  <c r="H61" i="1"/>
  <c r="H56" i="1"/>
  <c r="E62" i="2"/>
  <c r="E67" i="2"/>
  <c r="L67" i="2"/>
  <c r="L62" i="2"/>
  <c r="H67" i="2"/>
  <c r="H62" i="2"/>
  <c r="O68" i="4"/>
  <c r="O63" i="4"/>
  <c r="K68" i="4"/>
  <c r="K63" i="4"/>
  <c r="G68" i="4"/>
  <c r="G63" i="4"/>
  <c r="O58" i="7"/>
  <c r="O53" i="7"/>
  <c r="K58" i="7"/>
  <c r="K53" i="7"/>
  <c r="G58" i="7"/>
  <c r="G53" i="7"/>
  <c r="O60" i="9"/>
  <c r="I60" i="9"/>
  <c r="F60" i="9"/>
  <c r="F55" i="9"/>
  <c r="O56" i="3"/>
  <c r="G56" i="3"/>
  <c r="I56" i="3"/>
  <c r="I51" i="3"/>
  <c r="I61" i="1"/>
  <c r="I56" i="1"/>
  <c r="M62" i="2"/>
  <c r="M67" i="2"/>
  <c r="M54" i="5"/>
  <c r="M47" i="5"/>
  <c r="O61" i="1"/>
  <c r="O56" i="1"/>
  <c r="K61" i="1"/>
  <c r="K56" i="1"/>
  <c r="G61" i="1"/>
  <c r="G56" i="1"/>
  <c r="O67" i="2"/>
  <c r="O62" i="2"/>
  <c r="K62" i="2"/>
  <c r="K67" i="2"/>
  <c r="G67" i="2"/>
  <c r="G62" i="2"/>
  <c r="N68" i="4"/>
  <c r="N63" i="4"/>
  <c r="J68" i="4"/>
  <c r="J63" i="4"/>
  <c r="F68" i="4"/>
  <c r="F63" i="4"/>
  <c r="N60" i="6"/>
  <c r="N52" i="6"/>
  <c r="F60" i="6"/>
  <c r="F52" i="6"/>
  <c r="M60" i="8"/>
  <c r="M55" i="8"/>
  <c r="I60" i="8"/>
  <c r="I55" i="8"/>
  <c r="G60" i="9"/>
  <c r="N61" i="1"/>
  <c r="N56" i="1"/>
  <c r="J61" i="1"/>
  <c r="J56" i="1"/>
  <c r="F61" i="1"/>
  <c r="F56" i="1"/>
  <c r="N67" i="2"/>
  <c r="N62" i="2"/>
  <c r="J62" i="2"/>
  <c r="J67" i="2"/>
  <c r="F67" i="2"/>
  <c r="F62" i="2"/>
  <c r="M68" i="4"/>
  <c r="M63" i="4"/>
  <c r="I68" i="4"/>
  <c r="I63" i="4"/>
  <c r="E58" i="7"/>
  <c r="M58" i="7"/>
  <c r="M53" i="7"/>
  <c r="I58" i="7"/>
  <c r="I53" i="7"/>
  <c r="E60" i="8"/>
  <c r="E55" i="8"/>
  <c r="L60" i="8"/>
  <c r="L55" i="8"/>
  <c r="G60" i="8"/>
  <c r="G55" i="8"/>
  <c r="M60" i="9"/>
  <c r="L61" i="10"/>
  <c r="L54" i="10"/>
  <c r="K61" i="10"/>
  <c r="K54" i="10"/>
  <c r="G61" i="10"/>
  <c r="G54" i="10"/>
  <c r="E61" i="10"/>
  <c r="E54" i="10"/>
  <c r="N61" i="10"/>
  <c r="N54" i="10"/>
  <c r="J61" i="10"/>
  <c r="J54" i="10"/>
  <c r="F61" i="10"/>
  <c r="F54" i="10"/>
  <c r="H61" i="10"/>
  <c r="O61" i="10"/>
  <c r="O54" i="10"/>
  <c r="M61" i="10"/>
  <c r="M54" i="10"/>
  <c r="I61" i="10"/>
  <c r="I54" i="10"/>
  <c r="N60" i="8"/>
  <c r="J60" i="9"/>
  <c r="J60" i="8"/>
  <c r="J60" i="6"/>
  <c r="J54" i="5"/>
  <c r="J56" i="3"/>
  <c r="O54" i="5"/>
  <c r="K54" i="5"/>
  <c r="G54" i="5"/>
  <c r="E60" i="6"/>
  <c r="L60" i="6"/>
  <c r="H60" i="6"/>
  <c r="N58" i="7"/>
  <c r="J58" i="7"/>
  <c r="F58" i="7"/>
  <c r="E60" i="9"/>
  <c r="L60" i="9"/>
  <c r="H60" i="9"/>
  <c r="E56" i="3"/>
  <c r="L56" i="3"/>
  <c r="H56" i="3"/>
  <c r="O60" i="8"/>
  <c r="K60" i="8"/>
  <c r="F60" i="8"/>
</calcChain>
</file>

<file path=xl/sharedStrings.xml><?xml version="1.0" encoding="utf-8"?>
<sst xmlns="http://schemas.openxmlformats.org/spreadsheetml/2006/main" count="1263" uniqueCount="280">
  <si>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</si>
  <si>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</si>
  <si>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</si>
  <si>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</si>
  <si>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</si>
  <si>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</si>
  <si>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</si>
  <si>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</si>
  <si>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</si>
  <si>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</si>
  <si>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</si>
  <si>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</si>
  <si>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</si>
  <si>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</si>
  <si>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</si>
  <si>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</si>
  <si>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</si>
  <si>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</si>
  <si>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</si>
  <si>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</si>
  <si>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</si>
  <si>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</si>
  <si>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Шницель говяжий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</si>
  <si>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</si>
  <si>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</si>
  <si>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</si>
  <si>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</si>
  <si>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</si>
  <si>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</si>
  <si>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</si>
  <si>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</si>
  <si>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</si>
  <si>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150/20</t>
  </si>
  <si>
    <t>200/15/7</t>
  </si>
  <si>
    <t>Котлеты рыбные</t>
  </si>
  <si>
    <t>Картофельные пюре</t>
  </si>
  <si>
    <t>Сок фруктовый</t>
  </si>
  <si>
    <t>Макаронные изделия</t>
  </si>
  <si>
    <t>200/15</t>
  </si>
  <si>
    <t xml:space="preserve">Суп картофельный с горохом </t>
  </si>
  <si>
    <t>Цыплята тушенные в соусе</t>
  </si>
  <si>
    <t>Омлет натуральный</t>
  </si>
  <si>
    <t>Кофейный напиток</t>
  </si>
  <si>
    <t>150/5</t>
  </si>
  <si>
    <t>Жаркое по-домашнему</t>
  </si>
  <si>
    <t>Винегрет овощной</t>
  </si>
  <si>
    <t>Суп из овощей</t>
  </si>
  <si>
    <t xml:space="preserve">Котлета куриная под соусом </t>
  </si>
  <si>
    <t xml:space="preserve">Омлет натуральный </t>
  </si>
  <si>
    <t xml:space="preserve">Борщ из свежей капусты </t>
  </si>
  <si>
    <t xml:space="preserve">Каша геркулесовая молочная </t>
  </si>
  <si>
    <t xml:space="preserve">Яйцо вареное </t>
  </si>
  <si>
    <t xml:space="preserve">Какао на молоке </t>
  </si>
  <si>
    <t>Икра из кабачков консервированная</t>
  </si>
  <si>
    <t>Гуляш мясной</t>
  </si>
  <si>
    <t>Пудинг из творога (запеченный)</t>
  </si>
  <si>
    <t>200/15/17</t>
  </si>
  <si>
    <t>Суп картофельный с макаронными изделиями</t>
  </si>
  <si>
    <t xml:space="preserve">Шницель говяжий </t>
  </si>
  <si>
    <t>Капуста тушенная</t>
  </si>
  <si>
    <t>80/75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</si>
  <si>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</si>
  <si>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</si>
  <si>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</si>
  <si>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</si>
  <si>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</si>
  <si>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</si>
  <si>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</si>
  <si>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</si>
  <si>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</si>
  <si>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</si>
  <si>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</si>
  <si>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</si>
  <si>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</si>
  <si>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</si>
  <si>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</si>
  <si>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</si>
  <si>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</si>
  <si>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</si>
  <si>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</si>
  <si>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</si>
  <si>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</si>
  <si>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</si>
  <si>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</si>
  <si>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</si>
  <si>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</si>
  <si>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</si>
  <si>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</si>
  <si>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</si>
  <si>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</si>
  <si>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</si>
  <si>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кофейный напиток</t>
  </si>
  <si>
    <t>свекла</t>
  </si>
  <si>
    <t>говядина</t>
  </si>
  <si>
    <t>огурцы соленые</t>
  </si>
  <si>
    <t>зеленый горошек</t>
  </si>
  <si>
    <t>куриное филе</t>
  </si>
  <si>
    <t>2+0,3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</si>
  <si>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</si>
  <si>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</si>
  <si>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</si>
  <si>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</si>
  <si>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</si>
  <si>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</si>
  <si>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</si>
  <si>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</si>
  <si>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</si>
  <si>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</si>
  <si>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</si>
  <si>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</si>
  <si>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</si>
  <si>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</si>
  <si>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 xml:space="preserve">макаронные изделия </t>
  </si>
  <si>
    <t xml:space="preserve">сок фруктовый </t>
  </si>
  <si>
    <t>икра из кабачков консервированная</t>
  </si>
  <si>
    <t>сок фруктовый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</si>
  <si>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</si>
  <si>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</si>
  <si>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</si>
  <si>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</si>
  <si>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</si>
  <si>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</si>
  <si>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</si>
  <si>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</si>
  <si>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</si>
  <si>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1 шт</t>
  </si>
  <si>
    <t>Кисель</t>
  </si>
  <si>
    <t>Яйцо вареное</t>
  </si>
  <si>
    <t>1шт</t>
  </si>
  <si>
    <t>Всего за подник</t>
  </si>
  <si>
    <t>соль йодированая</t>
  </si>
  <si>
    <t>Компот из сухофруктов + вит. С</t>
  </si>
  <si>
    <t>Сок фруктовый+ вит. С</t>
  </si>
  <si>
    <t>Компот из сухофруктов +  вит. С</t>
  </si>
  <si>
    <t>Компот из сухофруктов + Вит. С</t>
  </si>
  <si>
    <t>Сок фруктовый + Вит. С</t>
  </si>
  <si>
    <t>Кисель п\ягодный+ Вит. С</t>
  </si>
  <si>
    <t>Сок фруктовый+ Вит. С</t>
  </si>
  <si>
    <t>кр. манная</t>
  </si>
  <si>
    <t>Помидор</t>
  </si>
  <si>
    <t>Салат из свежих огурцов</t>
  </si>
  <si>
    <t>огурец</t>
  </si>
  <si>
    <t>растительное масло</t>
  </si>
  <si>
    <t>капуста свежая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</si>
  <si>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</si>
  <si>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</si>
  <si>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</si>
  <si>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</si>
  <si>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</si>
  <si>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 xml:space="preserve">яйцо вареное </t>
  </si>
  <si>
    <t>Уха "Ростовская"</t>
  </si>
  <si>
    <t>рыба свежая</t>
  </si>
  <si>
    <t>лук зеленый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</si>
  <si>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</si>
  <si>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</si>
  <si>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</si>
  <si>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</si>
  <si>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</si>
  <si>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Каша манная (молочная)</t>
  </si>
  <si>
    <t>Салат из свежих помидоров и огурцов</t>
  </si>
  <si>
    <t>огурцы</t>
  </si>
  <si>
    <t>1 порция</t>
  </si>
  <si>
    <t>брутто,г</t>
  </si>
  <si>
    <t>нетто,г</t>
  </si>
  <si>
    <t>Всего за завтрак и обед</t>
  </si>
  <si>
    <t>73-78,1</t>
  </si>
  <si>
    <t>74,7-93,3</t>
  </si>
  <si>
    <t>16-17,3</t>
  </si>
  <si>
    <t>30-40</t>
  </si>
  <si>
    <t>10-10,7</t>
  </si>
  <si>
    <t>160,4-214</t>
  </si>
  <si>
    <t>20,6-25,8</t>
  </si>
  <si>
    <t>15,3-16,3</t>
  </si>
  <si>
    <t>11,3-12,1</t>
  </si>
  <si>
    <t>11,3-10,7</t>
  </si>
  <si>
    <t>40-42,6</t>
  </si>
  <si>
    <t>20-26,7</t>
  </si>
  <si>
    <t>75-100</t>
  </si>
  <si>
    <t>4,5-4,7</t>
  </si>
  <si>
    <t>№33 СР 2005</t>
  </si>
  <si>
    <t>№688 СР 2005</t>
  </si>
  <si>
    <t>№868 СР 2005</t>
  </si>
  <si>
    <t>№424 СР 2005</t>
  </si>
  <si>
    <t>№469  СР 2005</t>
  </si>
  <si>
    <t>№94 СР 2005</t>
  </si>
  <si>
    <t>№41 СР 2005</t>
  </si>
  <si>
    <t>№206 СР 2005</t>
  </si>
  <si>
    <t>№870 СР 2005</t>
  </si>
  <si>
    <t>№15 СР 2005</t>
  </si>
  <si>
    <t>№304 СР 2005</t>
  </si>
  <si>
    <t>№ 33 СР 2005</t>
  </si>
  <si>
    <t xml:space="preserve">День 2 </t>
  </si>
  <si>
    <t>№3 СР 2007</t>
  </si>
  <si>
    <t>День 3</t>
  </si>
  <si>
    <t>№104 СР 2005</t>
  </si>
  <si>
    <t>День 4</t>
  </si>
  <si>
    <t>№269 СР 2005</t>
  </si>
  <si>
    <t xml:space="preserve">День 7 </t>
  </si>
  <si>
    <t>День 8</t>
  </si>
  <si>
    <t>День 9</t>
  </si>
  <si>
    <t>День 10</t>
  </si>
  <si>
    <t>День 6</t>
  </si>
  <si>
    <t>День 5</t>
  </si>
  <si>
    <t>Груша</t>
  </si>
  <si>
    <t>Весенне-летний период (7-11 лет)</t>
  </si>
  <si>
    <t>Весенне-летнийпериод (7-11 лет)</t>
  </si>
  <si>
    <t>12,5-13,3</t>
  </si>
  <si>
    <t>34-43</t>
  </si>
  <si>
    <t>25,5-27,2</t>
  </si>
  <si>
    <t>18,9-20,1</t>
  </si>
  <si>
    <t>62,5-83,3</t>
  </si>
  <si>
    <t>213-285</t>
  </si>
  <si>
    <t>10</t>
  </si>
  <si>
    <t>50-53,4</t>
  </si>
  <si>
    <t>80-100</t>
  </si>
  <si>
    <t>0.76</t>
  </si>
  <si>
    <t>80/50</t>
  </si>
  <si>
    <t>соль йодированная</t>
  </si>
  <si>
    <t>Технолог. карта</t>
  </si>
  <si>
    <t>№182 СР 2015</t>
  </si>
  <si>
    <t>Сыр неострых сортов</t>
  </si>
  <si>
    <t>сыр неострых сортов</t>
  </si>
  <si>
    <t>№15 СР 2011</t>
  </si>
  <si>
    <t>№382 СР 2015</t>
  </si>
  <si>
    <t>Салат из свеклы с зеленным горошком</t>
  </si>
  <si>
    <t>зеленный горошек консервированный</t>
  </si>
  <si>
    <t>лук репчатый</t>
  </si>
  <si>
    <t>№53 СР 2011</t>
  </si>
  <si>
    <t>№87 СР 2014</t>
  </si>
  <si>
    <t>№268 СР 2011</t>
  </si>
  <si>
    <t>№202 СР 2015</t>
  </si>
  <si>
    <t>№349 СР 2015</t>
  </si>
  <si>
    <t>0,25</t>
  </si>
  <si>
    <t>0,1</t>
  </si>
  <si>
    <t>№469  СР 2015</t>
  </si>
  <si>
    <t>огурец свежий</t>
  </si>
  <si>
    <t>№20 СР 2011</t>
  </si>
  <si>
    <t>№377 СР 2005</t>
  </si>
  <si>
    <t>№67 СР 2015</t>
  </si>
  <si>
    <t>Щи из свежей капусты с картофелем</t>
  </si>
  <si>
    <t>№44 СР 2015</t>
  </si>
  <si>
    <t>№234 СР 2015</t>
  </si>
  <si>
    <t>№128СР 2015</t>
  </si>
  <si>
    <t>№389 СР 2015</t>
  </si>
  <si>
    <t>№210 СР 2015</t>
  </si>
  <si>
    <t>Сыр (порциями)</t>
  </si>
  <si>
    <t>№379 СР 2015</t>
  </si>
  <si>
    <t>№71 СР 2015</t>
  </si>
  <si>
    <t>№82 СР 2015</t>
  </si>
  <si>
    <t>№259 СР 2015</t>
  </si>
  <si>
    <t>№222 СР 2015</t>
  </si>
  <si>
    <t>№377 СР 2015</t>
  </si>
  <si>
    <t>№144 СР 2015</t>
  </si>
  <si>
    <t>№279 СР 2015</t>
  </si>
  <si>
    <t>№128 СР 2015</t>
  </si>
  <si>
    <t>№20 СР 2015</t>
  </si>
  <si>
    <t>№260 СР 2015</t>
  </si>
  <si>
    <t>№302 СР 2015</t>
  </si>
  <si>
    <t>№23 СР 2011</t>
  </si>
  <si>
    <t>Рассольник Ленинградский</t>
  </si>
  <si>
    <t>№96 СР 2015</t>
  </si>
  <si>
    <t>№386 СР 2015</t>
  </si>
  <si>
    <t>Суп из овощей с фасолью</t>
  </si>
  <si>
    <t>№144 СР 2004</t>
  </si>
  <si>
    <t>куры</t>
  </si>
  <si>
    <t xml:space="preserve">Рыба тушеная с овощами </t>
  </si>
  <si>
    <t>№229 СР 2015</t>
  </si>
  <si>
    <t>лавровый лист</t>
  </si>
  <si>
    <t>Сыр порциями</t>
  </si>
  <si>
    <t>№15 СР 2015</t>
  </si>
  <si>
    <t>№107 СР 2015</t>
  </si>
  <si>
    <t>№268 СР 2015</t>
  </si>
  <si>
    <t>№321 СР 2015</t>
  </si>
  <si>
    <t>Суп Крестьянский с крупой</t>
  </si>
  <si>
    <t>№98 СР 2015</t>
  </si>
  <si>
    <t>День 11</t>
  </si>
  <si>
    <t xml:space="preserve">День 12 </t>
  </si>
  <si>
    <t>День 13</t>
  </si>
  <si>
    <t>День 1</t>
  </si>
  <si>
    <t>День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</si>
</sst>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Fill="1" applyBorder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8" fillId="0" borderId="1" xfId="0" applyFont="1" applyBorder="1" applyAlignment="1"/>
    <xf numFmtId="0" fontId="8" fillId="0" borderId="1" xfId="0" applyFont="1" applyBorder="1"/>
    <xf numFmtId="0" fontId="8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10" xfId="0" applyFont="1" applyFill="1" applyBorder="1"/>
    <xf numFmtId="0" fontId="6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1" xfId="0" applyFont="1" applyBorder="1"/>
    <xf numFmtId="0" fontId="10" fillId="0" borderId="7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0" fillId="0" borderId="4" xfId="0" applyFont="1" applyBorder="1"/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1" fillId="0" borderId="1" xfId="0" applyFont="1" applyBorder="1"/>
    <xf numFmtId="49" fontId="12" fillId="0" borderId="4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0" fillId="0" borderId="10" xfId="0" applyFont="1" applyFill="1" applyBorder="1"/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0" fillId="0" borderId="0" xfId="0" applyFont="1" applyAlignment="1"/>
    <xf numFmtId="0" fontId="11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4" xfId="0" applyFont="1" applyFill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2" fillId="0" borderId="4" xfId="0" applyFont="1" applyFill="1" applyBorder="1"/>
    <xf numFmtId="0" fontId="11" fillId="0" borderId="6" xfId="0" applyFont="1" applyBorder="1" applyAlignment="1">
      <alignment wrapText="1"/>
    </xf>
    <xf numFmtId="0" fontId="10" fillId="0" borderId="8" xfId="0" applyFont="1" applyBorder="1" applyAlignment="1">
      <alignment wrapText="1"/>
    </xf>
    <xf numFmtId="49" fontId="12" fillId="0" borderId="4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1" fillId="0" borderId="6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workbookViewId="0"/>
  </sheetViews>
  <sheetFormatPr defaultRowHeight="14.5" x14ac:dyDescent="0.35"/>
  <cols>
    <col min="1" max="1" width="17.08984375" customWidth="1"/>
    <col min="2" max="2" width="32.90625" customWidth="1"/>
    <col min="3" max="3" width="10.7265625" customWidth="1"/>
    <col min="4" max="4" width="9.1796875" customWidth="1"/>
    <col min="5" max="5" width="8.90625" customWidth="1"/>
    <col min="6" max="6" width="7.90625" customWidth="1"/>
    <col min="7" max="7" width="12.08984375" customWidth="1"/>
    <col min="8" max="8" width="11.36328125" customWidth="1"/>
    <col min="9" max="9" width="8.36328125" customWidth="1"/>
    <col min="10" max="10" width="7.6328125" customWidth="1"/>
    <col min="11" max="11" width="7.81640625" customWidth="1"/>
    <col min="12" max="12" width="8.6328125" customWidth="1"/>
    <col min="13" max="13" width="10" customWidth="1"/>
    <col min="14" max="14" width="8.90625" customWidth="1"/>
    <col min="15" max="15" width="9.1796875" customWidth="1"/>
  </cols>
  <sheetData>
    <row r="1" spans="1:20" ht="15.5" x14ac:dyDescent="0.35">
      <c r="A1" s="54" t="s">
        <v>278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0" ht="15.5" x14ac:dyDescent="0.35">
      <c r="A2" s="54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20" ht="15.5" x14ac:dyDescent="0.35">
      <c r="A3" s="54" t="s">
        <v>204</v>
      </c>
      <c r="B3" s="56"/>
      <c r="C3" s="56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20" ht="15.5" x14ac:dyDescent="0.35">
      <c r="A4" s="102" t="s">
        <v>218</v>
      </c>
      <c r="B4" s="109" t="s">
        <v>0</v>
      </c>
      <c r="C4" s="104" t="s">
        <v>161</v>
      </c>
      <c r="D4" s="109"/>
      <c r="E4" s="110" t="s">
        <v>1</v>
      </c>
      <c r="F4" s="110"/>
      <c r="G4" s="110"/>
      <c r="H4" s="111" t="s">
        <v>14</v>
      </c>
      <c r="I4" s="110" t="s">
        <v>2</v>
      </c>
      <c r="J4" s="110"/>
      <c r="K4" s="110"/>
      <c r="L4" s="110" t="s">
        <v>3</v>
      </c>
      <c r="M4" s="110"/>
      <c r="N4" s="110"/>
      <c r="O4" s="110"/>
    </row>
    <row r="5" spans="1:20" ht="15.5" x14ac:dyDescent="0.35">
      <c r="A5" s="103"/>
      <c r="B5" s="109"/>
      <c r="C5" s="59" t="s">
        <v>162</v>
      </c>
      <c r="D5" s="60" t="s">
        <v>163</v>
      </c>
      <c r="E5" s="61" t="s">
        <v>4</v>
      </c>
      <c r="F5" s="61" t="s">
        <v>5</v>
      </c>
      <c r="G5" s="61" t="s">
        <v>6</v>
      </c>
      <c r="H5" s="112"/>
      <c r="I5" s="63" t="s">
        <v>7</v>
      </c>
      <c r="J5" s="63" t="s">
        <v>8</v>
      </c>
      <c r="K5" s="63" t="s">
        <v>9</v>
      </c>
      <c r="L5" s="63" t="s">
        <v>10</v>
      </c>
      <c r="M5" s="63" t="s">
        <v>11</v>
      </c>
      <c r="N5" s="63" t="s">
        <v>12</v>
      </c>
      <c r="O5" s="63" t="s">
        <v>13</v>
      </c>
    </row>
    <row r="6" spans="1:20" ht="15.5" x14ac:dyDescent="0.35">
      <c r="A6" s="104" t="s">
        <v>15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</row>
    <row r="7" spans="1:20" ht="15.5" x14ac:dyDescent="0.35">
      <c r="A7" s="96" t="s">
        <v>219</v>
      </c>
      <c r="B7" s="65" t="s">
        <v>16</v>
      </c>
      <c r="C7" s="104" t="s">
        <v>29</v>
      </c>
      <c r="D7" s="109"/>
      <c r="E7" s="63">
        <v>3.82</v>
      </c>
      <c r="F7" s="63">
        <v>9.1910000000000007</v>
      </c>
      <c r="G7" s="63">
        <v>21.893000000000001</v>
      </c>
      <c r="H7" s="63">
        <v>199.75</v>
      </c>
      <c r="I7" s="63">
        <v>5.3999999999999999E-2</v>
      </c>
      <c r="J7" s="63">
        <v>0.39</v>
      </c>
      <c r="K7" s="63">
        <v>9.2999999999999999E-2</v>
      </c>
      <c r="L7" s="63">
        <v>147.416</v>
      </c>
      <c r="M7" s="63">
        <v>173.19900000000001</v>
      </c>
      <c r="N7" s="63">
        <v>19.760000000000002</v>
      </c>
      <c r="O7" s="63">
        <v>0.23100000000000001</v>
      </c>
    </row>
    <row r="8" spans="1:20" ht="15.5" x14ac:dyDescent="0.35">
      <c r="A8" s="97"/>
      <c r="B8" s="66" t="s">
        <v>111</v>
      </c>
      <c r="C8" s="67">
        <v>44.4</v>
      </c>
      <c r="D8" s="68">
        <v>44.4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Q8" s="113"/>
      <c r="R8" s="113"/>
      <c r="S8" s="113"/>
      <c r="T8" s="17"/>
    </row>
    <row r="9" spans="1:20" ht="15.5" x14ac:dyDescent="0.35">
      <c r="A9" s="97"/>
      <c r="B9" s="66" t="s">
        <v>76</v>
      </c>
      <c r="C9" s="67">
        <v>3</v>
      </c>
      <c r="D9" s="68">
        <v>3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Q9" s="113"/>
      <c r="R9" s="113"/>
      <c r="S9" s="113"/>
      <c r="T9" s="17"/>
    </row>
    <row r="10" spans="1:20" ht="15.5" x14ac:dyDescent="0.35">
      <c r="A10" s="97"/>
      <c r="B10" s="66" t="s">
        <v>72</v>
      </c>
      <c r="C10" s="67">
        <v>164</v>
      </c>
      <c r="D10" s="68">
        <v>164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Q10" s="113"/>
      <c r="R10" s="113"/>
      <c r="S10" s="113"/>
      <c r="T10" s="17"/>
    </row>
    <row r="11" spans="1:20" ht="15.5" x14ac:dyDescent="0.35">
      <c r="A11" s="97"/>
      <c r="B11" s="66" t="s">
        <v>61</v>
      </c>
      <c r="C11" s="67">
        <v>5</v>
      </c>
      <c r="D11" s="68">
        <v>5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Q11" s="113"/>
      <c r="R11" s="113"/>
      <c r="S11" s="113"/>
      <c r="T11" s="17"/>
    </row>
    <row r="12" spans="1:20" ht="15.5" x14ac:dyDescent="0.35">
      <c r="A12" s="98"/>
      <c r="B12" s="66" t="s">
        <v>130</v>
      </c>
      <c r="C12" s="67">
        <v>0.3</v>
      </c>
      <c r="D12" s="68">
        <v>0.3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Q12" s="113"/>
      <c r="R12" s="113"/>
      <c r="S12" s="113"/>
      <c r="T12" s="18"/>
    </row>
    <row r="13" spans="1:20" ht="15.5" x14ac:dyDescent="0.35">
      <c r="A13" s="96" t="s">
        <v>222</v>
      </c>
      <c r="B13" s="65" t="s">
        <v>220</v>
      </c>
      <c r="C13" s="104">
        <v>15</v>
      </c>
      <c r="D13" s="109"/>
      <c r="E13" s="63">
        <v>3.48</v>
      </c>
      <c r="F13" s="63">
        <v>4.43</v>
      </c>
      <c r="G13" s="63">
        <v>0</v>
      </c>
      <c r="H13" s="63">
        <v>54.6</v>
      </c>
      <c r="I13" s="63">
        <v>0.01</v>
      </c>
      <c r="J13" s="63">
        <v>0.11</v>
      </c>
      <c r="K13" s="63">
        <v>4.7999999999999996E-3</v>
      </c>
      <c r="L13" s="63">
        <v>132</v>
      </c>
      <c r="M13" s="63">
        <v>75</v>
      </c>
      <c r="N13" s="63">
        <v>5.25</v>
      </c>
      <c r="O13" s="63">
        <v>0.15</v>
      </c>
      <c r="Q13" s="113"/>
      <c r="R13" s="113"/>
      <c r="S13" s="113"/>
      <c r="T13" s="18"/>
    </row>
    <row r="14" spans="1:20" ht="15.5" x14ac:dyDescent="0.35">
      <c r="A14" s="98"/>
      <c r="B14" s="66" t="s">
        <v>221</v>
      </c>
      <c r="C14" s="67">
        <v>15.9</v>
      </c>
      <c r="D14" s="68">
        <v>15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Q14" s="113"/>
      <c r="R14" s="113"/>
      <c r="S14" s="113"/>
      <c r="T14" s="18"/>
    </row>
    <row r="15" spans="1:20" s="3" customFormat="1" ht="15.5" x14ac:dyDescent="0.35">
      <c r="A15" s="106" t="s">
        <v>223</v>
      </c>
      <c r="B15" s="65" t="s">
        <v>17</v>
      </c>
      <c r="C15" s="104">
        <v>200</v>
      </c>
      <c r="D15" s="109"/>
      <c r="E15" s="63">
        <v>3.52</v>
      </c>
      <c r="F15" s="63">
        <v>3.72</v>
      </c>
      <c r="G15" s="63">
        <v>25.49</v>
      </c>
      <c r="H15" s="63">
        <v>145.19999999999999</v>
      </c>
      <c r="I15" s="63">
        <v>0.01</v>
      </c>
      <c r="J15" s="63">
        <v>1.3</v>
      </c>
      <c r="K15" s="63">
        <v>0.01</v>
      </c>
      <c r="L15" s="63">
        <v>122</v>
      </c>
      <c r="M15" s="63">
        <v>90</v>
      </c>
      <c r="N15" s="63">
        <v>14</v>
      </c>
      <c r="O15" s="63">
        <v>0.56000000000000005</v>
      </c>
      <c r="Q15" s="113"/>
      <c r="R15" s="113"/>
      <c r="S15" s="113"/>
      <c r="T15" s="18"/>
    </row>
    <row r="16" spans="1:20" ht="15.5" x14ac:dyDescent="0.35">
      <c r="A16" s="107"/>
      <c r="B16" s="66" t="s">
        <v>63</v>
      </c>
      <c r="C16" s="67">
        <v>4</v>
      </c>
      <c r="D16" s="68">
        <v>4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Q16" s="113"/>
      <c r="R16" s="113"/>
      <c r="S16" s="113"/>
      <c r="T16" s="18"/>
    </row>
    <row r="17" spans="1:20" ht="15.5" x14ac:dyDescent="0.35">
      <c r="A17" s="107"/>
      <c r="B17" s="66" t="s">
        <v>72</v>
      </c>
      <c r="C17" s="67">
        <v>180</v>
      </c>
      <c r="D17" s="68">
        <v>180</v>
      </c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Q17" s="113"/>
      <c r="R17" s="113"/>
      <c r="S17" s="113"/>
      <c r="T17" s="18"/>
    </row>
    <row r="18" spans="1:20" ht="15.5" x14ac:dyDescent="0.35">
      <c r="A18" s="108"/>
      <c r="B18" s="66" t="s">
        <v>76</v>
      </c>
      <c r="C18" s="67">
        <v>10</v>
      </c>
      <c r="D18" s="68">
        <v>10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Q18" s="113"/>
      <c r="R18" s="113"/>
      <c r="S18" s="113"/>
      <c r="T18" s="18"/>
    </row>
    <row r="19" spans="1:20" ht="15.5" x14ac:dyDescent="0.35">
      <c r="A19" s="69"/>
      <c r="B19" s="65" t="s">
        <v>18</v>
      </c>
      <c r="C19" s="104">
        <v>50</v>
      </c>
      <c r="D19" s="109"/>
      <c r="E19" s="70">
        <v>3.8</v>
      </c>
      <c r="F19" s="63">
        <v>0.45</v>
      </c>
      <c r="G19" s="63">
        <v>24.9</v>
      </c>
      <c r="H19" s="63">
        <v>113.22</v>
      </c>
      <c r="I19" s="63">
        <v>0.08</v>
      </c>
      <c r="J19" s="63">
        <v>0</v>
      </c>
      <c r="K19" s="63">
        <v>0</v>
      </c>
      <c r="L19" s="63">
        <v>13.02</v>
      </c>
      <c r="M19" s="63">
        <v>41.5</v>
      </c>
      <c r="N19" s="63">
        <v>17.53</v>
      </c>
      <c r="O19" s="63">
        <v>0.8</v>
      </c>
      <c r="Q19" s="113"/>
      <c r="R19" s="113"/>
      <c r="S19" s="113"/>
      <c r="T19" s="18"/>
    </row>
    <row r="20" spans="1:20" ht="15.5" x14ac:dyDescent="0.35">
      <c r="A20" s="69"/>
      <c r="B20" s="65" t="s">
        <v>116</v>
      </c>
      <c r="C20" s="104">
        <v>100</v>
      </c>
      <c r="D20" s="109"/>
      <c r="E20" s="70">
        <v>0.4</v>
      </c>
      <c r="F20" s="63">
        <v>0.4</v>
      </c>
      <c r="G20" s="63">
        <v>9.8000000000000007</v>
      </c>
      <c r="H20" s="63">
        <v>47</v>
      </c>
      <c r="I20" s="63">
        <v>0.03</v>
      </c>
      <c r="J20" s="63">
        <v>10</v>
      </c>
      <c r="K20" s="63"/>
      <c r="L20" s="63">
        <v>13.05</v>
      </c>
      <c r="M20" s="63">
        <v>11</v>
      </c>
      <c r="N20" s="63">
        <v>9</v>
      </c>
      <c r="O20" s="63">
        <v>2.2000000000000002</v>
      </c>
      <c r="Q20" s="113"/>
      <c r="R20" s="113"/>
      <c r="S20" s="113"/>
      <c r="T20" s="18"/>
    </row>
    <row r="21" spans="1:20" ht="15.5" x14ac:dyDescent="0.35">
      <c r="A21" s="69" t="s">
        <v>182</v>
      </c>
      <c r="B21" s="65" t="s">
        <v>124</v>
      </c>
      <c r="C21" s="104" t="s">
        <v>125</v>
      </c>
      <c r="D21" s="109"/>
      <c r="E21" s="70">
        <v>6.1</v>
      </c>
      <c r="F21" s="63">
        <v>5.52</v>
      </c>
      <c r="G21" s="63">
        <v>0.34</v>
      </c>
      <c r="H21" s="63">
        <v>75.36</v>
      </c>
      <c r="I21" s="63">
        <v>0.03</v>
      </c>
      <c r="J21" s="63">
        <v>0</v>
      </c>
      <c r="K21" s="63">
        <v>120</v>
      </c>
      <c r="L21" s="63">
        <v>41</v>
      </c>
      <c r="M21" s="63">
        <v>95.16</v>
      </c>
      <c r="N21" s="63">
        <v>6.64</v>
      </c>
      <c r="O21" s="63">
        <v>1.32</v>
      </c>
      <c r="Q21" s="113"/>
      <c r="R21" s="113"/>
      <c r="S21" s="113"/>
      <c r="T21" s="18"/>
    </row>
    <row r="22" spans="1:20" ht="15.5" x14ac:dyDescent="0.35">
      <c r="A22" s="69"/>
      <c r="B22" s="65" t="s">
        <v>19</v>
      </c>
      <c r="C22" s="65"/>
      <c r="D22" s="63"/>
      <c r="E22" s="63">
        <f>E7+E13+E15+E19+E20+E21</f>
        <v>21.12</v>
      </c>
      <c r="F22" s="63">
        <f>F7+F13+F15+F19+F20+F21</f>
        <v>23.710999999999999</v>
      </c>
      <c r="G22" s="63">
        <f t="shared" ref="G22:O22" si="0">G7+G13+G15+G19+G20+G21</f>
        <v>82.422999999999988</v>
      </c>
      <c r="H22" s="63">
        <f t="shared" si="0"/>
        <v>635.13</v>
      </c>
      <c r="I22" s="63">
        <f t="shared" si="0"/>
        <v>0.214</v>
      </c>
      <c r="J22" s="63">
        <f t="shared" si="0"/>
        <v>11.8</v>
      </c>
      <c r="K22" s="63">
        <f t="shared" si="0"/>
        <v>120.1078</v>
      </c>
      <c r="L22" s="63">
        <f t="shared" si="0"/>
        <v>468.48599999999999</v>
      </c>
      <c r="M22" s="63">
        <f t="shared" si="0"/>
        <v>485.85900000000004</v>
      </c>
      <c r="N22" s="63">
        <f t="shared" si="0"/>
        <v>72.180000000000007</v>
      </c>
      <c r="O22" s="63">
        <f t="shared" si="0"/>
        <v>5.2610000000000001</v>
      </c>
      <c r="Q22" s="113"/>
      <c r="R22" s="113"/>
      <c r="S22" s="113"/>
      <c r="T22" s="18"/>
    </row>
    <row r="23" spans="1:20" ht="15.5" x14ac:dyDescent="0.35">
      <c r="A23" s="71"/>
      <c r="B23" s="105" t="s">
        <v>20</v>
      </c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9"/>
      <c r="Q23" s="113"/>
      <c r="R23" s="113"/>
      <c r="S23" s="113"/>
      <c r="T23" s="18"/>
    </row>
    <row r="24" spans="1:20" ht="15.5" x14ac:dyDescent="0.35">
      <c r="A24" s="96" t="s">
        <v>227</v>
      </c>
      <c r="B24" s="65" t="s">
        <v>224</v>
      </c>
      <c r="C24" s="104">
        <v>60</v>
      </c>
      <c r="D24" s="109"/>
      <c r="E24" s="63">
        <v>1</v>
      </c>
      <c r="F24" s="63">
        <v>2.5099999999999998</v>
      </c>
      <c r="G24" s="63">
        <v>4.91</v>
      </c>
      <c r="H24" s="63">
        <v>46.26</v>
      </c>
      <c r="I24" s="63">
        <v>0.03</v>
      </c>
      <c r="J24" s="63">
        <v>5.88</v>
      </c>
      <c r="K24" s="63">
        <v>0</v>
      </c>
      <c r="L24" s="63">
        <v>16.760000000000002</v>
      </c>
      <c r="M24" s="63">
        <v>11.14</v>
      </c>
      <c r="N24" s="63">
        <v>25.18</v>
      </c>
      <c r="O24" s="63">
        <v>0.79</v>
      </c>
      <c r="Q24" s="113"/>
      <c r="R24" s="113"/>
      <c r="S24" s="113"/>
      <c r="T24" s="18"/>
    </row>
    <row r="25" spans="1:20" ht="15.5" x14ac:dyDescent="0.35">
      <c r="A25" s="97"/>
      <c r="B25" s="66" t="s">
        <v>64</v>
      </c>
      <c r="C25" s="67">
        <v>47.2</v>
      </c>
      <c r="D25" s="68">
        <v>35.4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Q25" s="113"/>
      <c r="R25" s="113"/>
      <c r="S25" s="113"/>
      <c r="T25" s="18"/>
    </row>
    <row r="26" spans="1:20" ht="15.5" x14ac:dyDescent="0.35">
      <c r="A26" s="97"/>
      <c r="B26" s="66" t="s">
        <v>225</v>
      </c>
      <c r="C26" s="67">
        <v>31.4</v>
      </c>
      <c r="D26" s="68">
        <v>20.399999999999999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Q26" s="46"/>
      <c r="R26" s="46"/>
      <c r="S26" s="46"/>
      <c r="T26" s="18"/>
    </row>
    <row r="27" spans="1:20" ht="15.5" x14ac:dyDescent="0.35">
      <c r="A27" s="97"/>
      <c r="B27" s="66" t="s">
        <v>226</v>
      </c>
      <c r="C27" s="67">
        <v>3.6</v>
      </c>
      <c r="D27" s="68">
        <v>3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Q27" s="46"/>
      <c r="R27" s="46"/>
      <c r="S27" s="46"/>
      <c r="T27" s="18"/>
    </row>
    <row r="28" spans="1:20" ht="15.5" x14ac:dyDescent="0.35">
      <c r="A28" s="97"/>
      <c r="B28" s="66" t="s">
        <v>217</v>
      </c>
      <c r="C28" s="67">
        <v>1</v>
      </c>
      <c r="D28" s="68">
        <v>1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Q28" s="46"/>
      <c r="R28" s="46"/>
      <c r="S28" s="46"/>
      <c r="T28" s="18"/>
    </row>
    <row r="29" spans="1:20" ht="15.5" x14ac:dyDescent="0.35">
      <c r="A29" s="98"/>
      <c r="B29" s="66" t="s">
        <v>83</v>
      </c>
      <c r="C29" s="67">
        <v>2.4</v>
      </c>
      <c r="D29" s="68">
        <v>2.4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Q29" s="19"/>
      <c r="R29" s="19"/>
      <c r="S29" s="19"/>
      <c r="T29" s="18"/>
    </row>
    <row r="30" spans="1:20" ht="15.5" x14ac:dyDescent="0.35">
      <c r="A30" s="96" t="s">
        <v>228</v>
      </c>
      <c r="B30" s="65" t="s">
        <v>25</v>
      </c>
      <c r="C30" s="104">
        <v>200</v>
      </c>
      <c r="D30" s="109"/>
      <c r="E30" s="63">
        <v>6.89</v>
      </c>
      <c r="F30" s="63">
        <v>6.72</v>
      </c>
      <c r="G30" s="63">
        <v>11.47</v>
      </c>
      <c r="H30" s="63">
        <v>133.80000000000001</v>
      </c>
      <c r="I30" s="63">
        <v>0.08</v>
      </c>
      <c r="J30" s="63">
        <v>7.29</v>
      </c>
      <c r="K30" s="63">
        <v>12</v>
      </c>
      <c r="L30" s="63">
        <v>36.24</v>
      </c>
      <c r="M30" s="63">
        <v>141.22</v>
      </c>
      <c r="N30" s="63">
        <v>37.880000000000003</v>
      </c>
      <c r="O30" s="63">
        <v>1.01</v>
      </c>
      <c r="Q30" s="113"/>
      <c r="R30" s="113"/>
      <c r="S30" s="113"/>
      <c r="T30" s="18"/>
    </row>
    <row r="31" spans="1:20" ht="15.5" x14ac:dyDescent="0.35">
      <c r="A31" s="97"/>
      <c r="B31" s="66" t="s">
        <v>66</v>
      </c>
      <c r="C31" s="67" t="s">
        <v>166</v>
      </c>
      <c r="D31" s="68">
        <v>56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Q31" s="113"/>
      <c r="R31" s="113"/>
      <c r="S31" s="113"/>
      <c r="T31" s="18"/>
    </row>
    <row r="32" spans="1:20" ht="15.5" x14ac:dyDescent="0.35">
      <c r="A32" s="97"/>
      <c r="B32" s="66" t="s">
        <v>67</v>
      </c>
      <c r="C32" s="67" t="s">
        <v>167</v>
      </c>
      <c r="D32" s="68">
        <v>13</v>
      </c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Q32" s="113"/>
      <c r="R32" s="113"/>
      <c r="S32" s="113"/>
      <c r="T32" s="18"/>
    </row>
    <row r="33" spans="1:20" ht="15.5" x14ac:dyDescent="0.35">
      <c r="A33" s="97"/>
      <c r="B33" s="66" t="s">
        <v>68</v>
      </c>
      <c r="C33" s="67">
        <v>7.6</v>
      </c>
      <c r="D33" s="68">
        <v>6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Q33" s="113"/>
      <c r="R33" s="113"/>
      <c r="S33" s="113"/>
      <c r="T33" s="18"/>
    </row>
    <row r="34" spans="1:20" ht="15.5" x14ac:dyDescent="0.35">
      <c r="A34" s="97"/>
      <c r="B34" s="66" t="s">
        <v>69</v>
      </c>
      <c r="C34" s="67">
        <v>3</v>
      </c>
      <c r="D34" s="68">
        <v>3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Q34" s="113"/>
      <c r="R34" s="113"/>
      <c r="S34" s="113"/>
      <c r="T34" s="18"/>
    </row>
    <row r="35" spans="1:20" ht="15.5" x14ac:dyDescent="0.35">
      <c r="A35" s="97"/>
      <c r="B35" s="66" t="s">
        <v>70</v>
      </c>
      <c r="C35" s="67">
        <v>32</v>
      </c>
      <c r="D35" s="68">
        <v>32</v>
      </c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Q35" s="113"/>
      <c r="R35" s="113"/>
      <c r="S35" s="113"/>
      <c r="T35" s="18"/>
    </row>
    <row r="36" spans="1:20" ht="15.5" x14ac:dyDescent="0.35">
      <c r="A36" s="97"/>
      <c r="B36" s="66" t="s">
        <v>111</v>
      </c>
      <c r="C36" s="67">
        <v>4</v>
      </c>
      <c r="D36" s="68">
        <v>4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Q36" s="113"/>
      <c r="R36" s="113"/>
      <c r="S36" s="113"/>
      <c r="T36" s="18"/>
    </row>
    <row r="37" spans="1:20" ht="15.5" x14ac:dyDescent="0.35">
      <c r="A37" s="98"/>
      <c r="B37" s="66" t="s">
        <v>130</v>
      </c>
      <c r="C37" s="67">
        <v>0.5</v>
      </c>
      <c r="D37" s="68">
        <v>0.5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Q37" s="113"/>
      <c r="R37" s="113"/>
      <c r="S37" s="113"/>
      <c r="T37" s="18"/>
    </row>
    <row r="38" spans="1:20" ht="15.5" x14ac:dyDescent="0.35">
      <c r="A38" s="96" t="s">
        <v>229</v>
      </c>
      <c r="B38" s="65" t="s">
        <v>22</v>
      </c>
      <c r="C38" s="104">
        <v>80</v>
      </c>
      <c r="D38" s="109"/>
      <c r="E38" s="63">
        <v>12.44</v>
      </c>
      <c r="F38" s="63">
        <v>9.24</v>
      </c>
      <c r="G38" s="63">
        <v>12.56</v>
      </c>
      <c r="H38" s="63">
        <v>183</v>
      </c>
      <c r="I38" s="63">
        <v>0.08</v>
      </c>
      <c r="J38" s="63">
        <v>0.12</v>
      </c>
      <c r="K38" s="63">
        <v>23</v>
      </c>
      <c r="L38" s="63">
        <v>35</v>
      </c>
      <c r="M38" s="63">
        <v>133.1</v>
      </c>
      <c r="N38" s="63">
        <v>25.7</v>
      </c>
      <c r="O38" s="63">
        <v>1.2</v>
      </c>
    </row>
    <row r="39" spans="1:20" ht="15.5" x14ac:dyDescent="0.35">
      <c r="A39" s="97"/>
      <c r="B39" s="66" t="s">
        <v>71</v>
      </c>
      <c r="C39" s="67">
        <v>65</v>
      </c>
      <c r="D39" s="68">
        <v>51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1:20" ht="15.5" x14ac:dyDescent="0.35">
      <c r="A40" s="97"/>
      <c r="B40" s="66" t="s">
        <v>72</v>
      </c>
      <c r="C40" s="67">
        <v>14</v>
      </c>
      <c r="D40" s="68">
        <v>10</v>
      </c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1:20" ht="15.5" x14ac:dyDescent="0.35">
      <c r="A41" s="97"/>
      <c r="B41" s="66" t="s">
        <v>110</v>
      </c>
      <c r="C41" s="67">
        <v>14</v>
      </c>
      <c r="D41" s="68">
        <v>14</v>
      </c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  <row r="42" spans="1:20" ht="15.5" x14ac:dyDescent="0.35">
      <c r="A42" s="97"/>
      <c r="B42" s="66" t="s">
        <v>68</v>
      </c>
      <c r="C42" s="67">
        <v>7</v>
      </c>
      <c r="D42" s="68">
        <v>7</v>
      </c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1:20" ht="15.5" x14ac:dyDescent="0.35">
      <c r="A43" s="97"/>
      <c r="B43" s="66" t="s">
        <v>73</v>
      </c>
      <c r="C43" s="67">
        <v>8</v>
      </c>
      <c r="D43" s="68">
        <v>8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</row>
    <row r="44" spans="1:20" ht="15.5" x14ac:dyDescent="0.35">
      <c r="A44" s="97"/>
      <c r="B44" s="66" t="s">
        <v>130</v>
      </c>
      <c r="C44" s="67">
        <v>0.5</v>
      </c>
      <c r="D44" s="68">
        <v>0.5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1:20" ht="15.5" x14ac:dyDescent="0.35">
      <c r="A45" s="98"/>
      <c r="B45" s="66" t="s">
        <v>83</v>
      </c>
      <c r="C45" s="67">
        <v>5</v>
      </c>
      <c r="D45" s="68">
        <v>5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1:20" ht="15.5" x14ac:dyDescent="0.35">
      <c r="A46" s="96" t="s">
        <v>230</v>
      </c>
      <c r="B46" s="65" t="s">
        <v>23</v>
      </c>
      <c r="C46" s="104">
        <v>150</v>
      </c>
      <c r="D46" s="109"/>
      <c r="E46" s="63">
        <v>5.52</v>
      </c>
      <c r="F46" s="63">
        <v>4.5199999999999996</v>
      </c>
      <c r="G46" s="63">
        <v>26.45</v>
      </c>
      <c r="H46" s="63">
        <v>168.45</v>
      </c>
      <c r="I46" s="63">
        <v>0.06</v>
      </c>
      <c r="J46" s="63">
        <v>0</v>
      </c>
      <c r="K46" s="63">
        <v>21</v>
      </c>
      <c r="L46" s="63">
        <v>4.8600000000000003</v>
      </c>
      <c r="M46" s="63">
        <v>37.17</v>
      </c>
      <c r="N46" s="63">
        <v>21.12</v>
      </c>
      <c r="O46" s="63">
        <v>1.1100000000000001</v>
      </c>
    </row>
    <row r="47" spans="1:20" ht="15.5" x14ac:dyDescent="0.35">
      <c r="A47" s="97"/>
      <c r="B47" s="66" t="s">
        <v>217</v>
      </c>
      <c r="C47" s="67">
        <v>0.3</v>
      </c>
      <c r="D47" s="68">
        <v>0.3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20" ht="15.5" x14ac:dyDescent="0.35">
      <c r="A48" s="97"/>
      <c r="B48" s="66" t="s">
        <v>112</v>
      </c>
      <c r="C48" s="67">
        <v>51</v>
      </c>
      <c r="D48" s="68">
        <v>51</v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1:15" ht="15.5" x14ac:dyDescent="0.35">
      <c r="A49" s="98"/>
      <c r="B49" s="66" t="s">
        <v>61</v>
      </c>
      <c r="C49" s="67">
        <v>5.3</v>
      </c>
      <c r="D49" s="68">
        <v>5.3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</row>
    <row r="50" spans="1:15" ht="15.5" x14ac:dyDescent="0.35">
      <c r="A50" s="99" t="s">
        <v>231</v>
      </c>
      <c r="B50" s="65" t="s">
        <v>131</v>
      </c>
      <c r="C50" s="104">
        <v>200</v>
      </c>
      <c r="D50" s="109"/>
      <c r="E50" s="63">
        <v>0.04</v>
      </c>
      <c r="F50" s="63">
        <v>0</v>
      </c>
      <c r="G50" s="63">
        <v>24.76</v>
      </c>
      <c r="H50" s="63">
        <v>94.2</v>
      </c>
      <c r="I50" s="63">
        <v>0.01</v>
      </c>
      <c r="J50" s="63">
        <v>0.16800000000000001</v>
      </c>
      <c r="K50" s="63">
        <v>0</v>
      </c>
      <c r="L50" s="63">
        <v>6.4</v>
      </c>
      <c r="M50" s="63">
        <v>3.6</v>
      </c>
      <c r="N50" s="63">
        <v>0</v>
      </c>
      <c r="O50" s="63">
        <v>0.18</v>
      </c>
    </row>
    <row r="51" spans="1:15" ht="15.5" x14ac:dyDescent="0.35">
      <c r="A51" s="100"/>
      <c r="B51" s="66" t="s">
        <v>74</v>
      </c>
      <c r="C51" s="67">
        <v>20</v>
      </c>
      <c r="D51" s="68">
        <v>20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</row>
    <row r="52" spans="1:15" ht="15.5" x14ac:dyDescent="0.35">
      <c r="A52" s="101"/>
      <c r="B52" s="66" t="s">
        <v>76</v>
      </c>
      <c r="C52" s="67">
        <v>10</v>
      </c>
      <c r="D52" s="68">
        <v>10</v>
      </c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</row>
    <row r="53" spans="1:15" ht="15.5" x14ac:dyDescent="0.35">
      <c r="A53" s="69"/>
      <c r="B53" s="65" t="s">
        <v>18</v>
      </c>
      <c r="C53" s="104">
        <v>50</v>
      </c>
      <c r="D53" s="109"/>
      <c r="E53" s="70">
        <v>3.8</v>
      </c>
      <c r="F53" s="63">
        <v>0.45</v>
      </c>
      <c r="G53" s="63">
        <v>24.9</v>
      </c>
      <c r="H53" s="63">
        <v>113.22</v>
      </c>
      <c r="I53" s="63">
        <v>0.08</v>
      </c>
      <c r="J53" s="63">
        <v>0</v>
      </c>
      <c r="K53" s="63">
        <v>0</v>
      </c>
      <c r="L53" s="63">
        <v>13.02</v>
      </c>
      <c r="M53" s="63">
        <v>41.5</v>
      </c>
      <c r="N53" s="63">
        <v>17.53</v>
      </c>
      <c r="O53" s="63">
        <v>0.8</v>
      </c>
    </row>
    <row r="54" spans="1:15" ht="15.5" x14ac:dyDescent="0.35">
      <c r="A54" s="69"/>
      <c r="B54" s="65" t="s">
        <v>24</v>
      </c>
      <c r="C54" s="104">
        <v>50</v>
      </c>
      <c r="D54" s="109"/>
      <c r="E54" s="63">
        <v>2.75</v>
      </c>
      <c r="F54" s="63">
        <v>0.5</v>
      </c>
      <c r="G54" s="63">
        <v>17</v>
      </c>
      <c r="H54" s="63">
        <v>85</v>
      </c>
      <c r="I54" s="63">
        <v>0.09</v>
      </c>
      <c r="J54" s="63">
        <v>0</v>
      </c>
      <c r="K54" s="63">
        <v>0</v>
      </c>
      <c r="L54" s="63">
        <v>10.5</v>
      </c>
      <c r="M54" s="63">
        <v>87</v>
      </c>
      <c r="N54" s="63">
        <v>28.5</v>
      </c>
      <c r="O54" s="63">
        <v>1.8</v>
      </c>
    </row>
    <row r="55" spans="1:15" ht="15.5" x14ac:dyDescent="0.35">
      <c r="A55" s="69"/>
      <c r="B55" s="65" t="s">
        <v>26</v>
      </c>
      <c r="C55" s="114"/>
      <c r="D55" s="115"/>
      <c r="E55" s="63">
        <f t="shared" ref="E55:O55" si="1">SUM(E30:E54)</f>
        <v>31.439999999999998</v>
      </c>
      <c r="F55" s="63">
        <f t="shared" si="1"/>
        <v>21.43</v>
      </c>
      <c r="G55" s="63">
        <f t="shared" si="1"/>
        <v>117.14000000000001</v>
      </c>
      <c r="H55" s="63">
        <f t="shared" si="1"/>
        <v>777.67000000000007</v>
      </c>
      <c r="I55" s="63">
        <f t="shared" si="1"/>
        <v>0.4</v>
      </c>
      <c r="J55" s="63">
        <f t="shared" si="1"/>
        <v>7.5780000000000003</v>
      </c>
      <c r="K55" s="63">
        <f t="shared" si="1"/>
        <v>56</v>
      </c>
      <c r="L55" s="63">
        <f t="shared" si="1"/>
        <v>106.02000000000001</v>
      </c>
      <c r="M55" s="63">
        <f t="shared" si="1"/>
        <v>443.59000000000003</v>
      </c>
      <c r="N55" s="63">
        <f t="shared" si="1"/>
        <v>130.73000000000002</v>
      </c>
      <c r="O55" s="63">
        <f t="shared" si="1"/>
        <v>6.1000000000000005</v>
      </c>
    </row>
    <row r="56" spans="1:15" ht="15.5" x14ac:dyDescent="0.35">
      <c r="A56" s="69"/>
      <c r="B56" s="61" t="s">
        <v>164</v>
      </c>
      <c r="C56" s="116"/>
      <c r="D56" s="117"/>
      <c r="E56" s="63">
        <f>SUM(E22+E55)</f>
        <v>52.56</v>
      </c>
      <c r="F56" s="63">
        <f t="shared" ref="F56:O56" si="2">SUM(F22+F55)</f>
        <v>45.140999999999998</v>
      </c>
      <c r="G56" s="63">
        <f t="shared" si="2"/>
        <v>199.56299999999999</v>
      </c>
      <c r="H56" s="63">
        <f t="shared" si="2"/>
        <v>1412.8000000000002</v>
      </c>
      <c r="I56" s="63">
        <f t="shared" si="2"/>
        <v>0.61399999999999999</v>
      </c>
      <c r="J56" s="63">
        <f t="shared" si="2"/>
        <v>19.378</v>
      </c>
      <c r="K56" s="63">
        <f t="shared" si="2"/>
        <v>176.1078</v>
      </c>
      <c r="L56" s="63">
        <f t="shared" si="2"/>
        <v>574.50599999999997</v>
      </c>
      <c r="M56" s="63">
        <f t="shared" si="2"/>
        <v>929.44900000000007</v>
      </c>
      <c r="N56" s="63">
        <f t="shared" si="2"/>
        <v>202.91000000000003</v>
      </c>
      <c r="O56" s="63">
        <f t="shared" si="2"/>
        <v>11.361000000000001</v>
      </c>
    </row>
    <row r="57" spans="1:15" ht="15.5" x14ac:dyDescent="0.35">
      <c r="A57" s="104" t="s">
        <v>117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9"/>
    </row>
    <row r="58" spans="1:15" ht="15.5" x14ac:dyDescent="0.35">
      <c r="A58" s="71" t="s">
        <v>243</v>
      </c>
      <c r="B58" s="65" t="s">
        <v>118</v>
      </c>
      <c r="C58" s="104">
        <v>200</v>
      </c>
      <c r="D58" s="109"/>
      <c r="E58" s="63">
        <v>1</v>
      </c>
      <c r="F58" s="63">
        <v>0.01</v>
      </c>
      <c r="G58" s="63">
        <v>29.7</v>
      </c>
      <c r="H58" s="63">
        <v>128</v>
      </c>
      <c r="I58" s="63">
        <v>0.6</v>
      </c>
      <c r="J58" s="63">
        <v>0.06</v>
      </c>
      <c r="K58" s="63">
        <v>46</v>
      </c>
      <c r="L58" s="63"/>
      <c r="M58" s="63">
        <v>23</v>
      </c>
      <c r="N58" s="63">
        <v>23</v>
      </c>
      <c r="O58" s="63">
        <v>0.5</v>
      </c>
    </row>
    <row r="59" spans="1:15" ht="15.5" x14ac:dyDescent="0.35">
      <c r="A59" s="71"/>
      <c r="B59" s="65" t="s">
        <v>119</v>
      </c>
      <c r="C59" s="104">
        <v>10</v>
      </c>
      <c r="D59" s="109"/>
      <c r="E59" s="70">
        <v>2.25</v>
      </c>
      <c r="F59" s="63">
        <v>2.94</v>
      </c>
      <c r="G59" s="63">
        <v>22.32</v>
      </c>
      <c r="H59" s="63">
        <v>125.1</v>
      </c>
      <c r="I59" s="63">
        <v>0.02</v>
      </c>
      <c r="J59" s="63">
        <v>0.02</v>
      </c>
      <c r="K59" s="63"/>
      <c r="L59" s="63">
        <v>3</v>
      </c>
      <c r="M59" s="63">
        <v>8.6999999999999993</v>
      </c>
      <c r="N59" s="63">
        <v>27</v>
      </c>
      <c r="O59" s="63">
        <v>0.63</v>
      </c>
    </row>
    <row r="60" spans="1:15" ht="15.5" x14ac:dyDescent="0.35">
      <c r="A60" s="71"/>
      <c r="B60" s="65" t="s">
        <v>120</v>
      </c>
      <c r="C60" s="114"/>
      <c r="D60" s="115"/>
      <c r="E60" s="70">
        <v>3.25</v>
      </c>
      <c r="F60" s="63">
        <f>SUM(F58:F59)</f>
        <v>2.9499999999999997</v>
      </c>
      <c r="G60" s="63">
        <f>SUM(G58:G59)</f>
        <v>52.019999999999996</v>
      </c>
      <c r="H60" s="63">
        <f t="shared" ref="H60:O60" si="3">SUM(H58:H59)</f>
        <v>253.1</v>
      </c>
      <c r="I60" s="63">
        <f t="shared" si="3"/>
        <v>0.62</v>
      </c>
      <c r="J60" s="63">
        <f t="shared" si="3"/>
        <v>0.08</v>
      </c>
      <c r="K60" s="63">
        <f t="shared" si="3"/>
        <v>46</v>
      </c>
      <c r="L60" s="63">
        <f t="shared" si="3"/>
        <v>3</v>
      </c>
      <c r="M60" s="63">
        <f t="shared" si="3"/>
        <v>31.7</v>
      </c>
      <c r="N60" s="63">
        <f t="shared" si="3"/>
        <v>50</v>
      </c>
      <c r="O60" s="63">
        <f t="shared" si="3"/>
        <v>1.1299999999999999</v>
      </c>
    </row>
    <row r="61" spans="1:15" ht="15.5" x14ac:dyDescent="0.35">
      <c r="A61" s="71"/>
      <c r="B61" s="65" t="s">
        <v>27</v>
      </c>
      <c r="C61" s="116"/>
      <c r="D61" s="117"/>
      <c r="E61" s="63">
        <f t="shared" ref="E61:O61" si="4">SUM(E60,E22,E55)</f>
        <v>55.81</v>
      </c>
      <c r="F61" s="63">
        <f t="shared" si="4"/>
        <v>48.090999999999994</v>
      </c>
      <c r="G61" s="63">
        <f t="shared" si="4"/>
        <v>251.583</v>
      </c>
      <c r="H61" s="63">
        <f t="shared" si="4"/>
        <v>1665.9</v>
      </c>
      <c r="I61" s="63">
        <f t="shared" si="4"/>
        <v>1.234</v>
      </c>
      <c r="J61" s="63">
        <f t="shared" si="4"/>
        <v>19.458000000000002</v>
      </c>
      <c r="K61" s="63">
        <f t="shared" si="4"/>
        <v>222.1078</v>
      </c>
      <c r="L61" s="63">
        <f t="shared" si="4"/>
        <v>577.50599999999997</v>
      </c>
      <c r="M61" s="63">
        <f t="shared" si="4"/>
        <v>961.14900000000011</v>
      </c>
      <c r="N61" s="63">
        <f t="shared" si="4"/>
        <v>252.91000000000003</v>
      </c>
      <c r="O61" s="63">
        <f t="shared" si="4"/>
        <v>12.491</v>
      </c>
    </row>
    <row r="62" spans="1:15" ht="18.5" x14ac:dyDescent="0.4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ht="18.5" x14ac:dyDescent="0.4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</sheetData>
  <mergeCells count="61">
    <mergeCell ref="C58:D58"/>
    <mergeCell ref="C59:D59"/>
    <mergeCell ref="C60:D61"/>
    <mergeCell ref="A57:O57"/>
    <mergeCell ref="C19:D19"/>
    <mergeCell ref="C20:D20"/>
    <mergeCell ref="C21:D21"/>
    <mergeCell ref="C24:D24"/>
    <mergeCell ref="C30:D30"/>
    <mergeCell ref="C38:D38"/>
    <mergeCell ref="C55:D56"/>
    <mergeCell ref="B23:O23"/>
    <mergeCell ref="C46:D46"/>
    <mergeCell ref="C50:D50"/>
    <mergeCell ref="C53:D53"/>
    <mergeCell ref="C54:D54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30:S30"/>
    <mergeCell ref="Q36:S36"/>
    <mergeCell ref="Q37:S37"/>
    <mergeCell ref="Q31:S31"/>
    <mergeCell ref="Q32:S32"/>
    <mergeCell ref="Q33:S33"/>
    <mergeCell ref="Q34:S34"/>
    <mergeCell ref="Q35:S35"/>
    <mergeCell ref="A4:A5"/>
    <mergeCell ref="A6:O6"/>
    <mergeCell ref="A7:A12"/>
    <mergeCell ref="A13:A14"/>
    <mergeCell ref="A15:A18"/>
    <mergeCell ref="C4:D4"/>
    <mergeCell ref="C7:D7"/>
    <mergeCell ref="C13:D13"/>
    <mergeCell ref="C15:D15"/>
    <mergeCell ref="E4:G4"/>
    <mergeCell ref="I4:K4"/>
    <mergeCell ref="L4:O4"/>
    <mergeCell ref="B4:B5"/>
    <mergeCell ref="H4:H5"/>
    <mergeCell ref="A24:A29"/>
    <mergeCell ref="A30:A37"/>
    <mergeCell ref="A38:A45"/>
    <mergeCell ref="A46:A49"/>
    <mergeCell ref="A50:A52"/>
  </mergeCells>
  <pageMargins left="0.7" right="0.7" top="0.75" bottom="0.75" header="0.3" footer="0.3"/>
  <pageSetup paperSize="9" scale="63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"/>
  <sheetViews>
    <sheetView topLeftCell="A56" workbookViewId="0">
      <selection sqref="A1:O62"/>
    </sheetView>
  </sheetViews>
  <sheetFormatPr defaultRowHeight="14.5" x14ac:dyDescent="0.35"/>
  <cols>
    <col min="1" max="1" width="16.453125" customWidth="1"/>
    <col min="2" max="2" width="30.1796875" customWidth="1"/>
    <col min="3" max="3" width="11" customWidth="1"/>
    <col min="4" max="4" width="11.90625" customWidth="1"/>
    <col min="5" max="5" width="9.26953125" customWidth="1"/>
    <col min="6" max="6" width="7.453125" customWidth="1"/>
    <col min="7" max="7" width="8.90625" customWidth="1"/>
    <col min="8" max="8" width="9.6328125" customWidth="1"/>
    <col min="9" max="9" width="7.81640625" customWidth="1"/>
    <col min="10" max="10" width="6.1796875" customWidth="1"/>
    <col min="11" max="11" width="7.81640625" customWidth="1"/>
    <col min="12" max="12" width="6.81640625" customWidth="1"/>
    <col min="13" max="14" width="9.1796875" customWidth="1"/>
    <col min="15" max="15" width="12.453125" customWidth="1"/>
    <col min="17" max="17" width="26.26953125" customWidth="1"/>
  </cols>
  <sheetData>
    <row r="1" spans="1:18" ht="15.5" x14ac:dyDescent="0.35">
      <c r="A1" s="56" t="s">
        <v>200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8" ht="15.5" x14ac:dyDescent="0.35">
      <c r="A2" s="54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8" ht="15.5" x14ac:dyDescent="0.35">
      <c r="A3" s="54" t="s">
        <v>204</v>
      </c>
      <c r="B3" s="54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8" ht="15.5" x14ac:dyDescent="0.35">
      <c r="A4" s="96"/>
      <c r="B4" s="121" t="s">
        <v>0</v>
      </c>
      <c r="C4" s="120" t="s">
        <v>161</v>
      </c>
      <c r="D4" s="121"/>
      <c r="E4" s="123" t="s">
        <v>1</v>
      </c>
      <c r="F4" s="123"/>
      <c r="G4" s="123"/>
      <c r="H4" s="111" t="s">
        <v>14</v>
      </c>
      <c r="I4" s="123" t="s">
        <v>2</v>
      </c>
      <c r="J4" s="123"/>
      <c r="K4" s="123"/>
      <c r="L4" s="123" t="s">
        <v>3</v>
      </c>
      <c r="M4" s="123"/>
      <c r="N4" s="123"/>
      <c r="O4" s="123"/>
    </row>
    <row r="5" spans="1:18" ht="30.5" x14ac:dyDescent="0.35">
      <c r="A5" s="98"/>
      <c r="B5" s="121"/>
      <c r="C5" s="80" t="s">
        <v>162</v>
      </c>
      <c r="D5" s="81" t="s">
        <v>163</v>
      </c>
      <c r="E5" s="75" t="s">
        <v>4</v>
      </c>
      <c r="F5" s="75" t="s">
        <v>5</v>
      </c>
      <c r="G5" s="75" t="s">
        <v>6</v>
      </c>
      <c r="H5" s="112"/>
      <c r="I5" s="75" t="s">
        <v>7</v>
      </c>
      <c r="J5" s="75" t="s">
        <v>8</v>
      </c>
      <c r="K5" s="75" t="s">
        <v>9</v>
      </c>
      <c r="L5" s="75" t="s">
        <v>10</v>
      </c>
      <c r="M5" s="75" t="s">
        <v>11</v>
      </c>
      <c r="N5" s="75" t="s">
        <v>12</v>
      </c>
      <c r="O5" s="75" t="s">
        <v>13</v>
      </c>
    </row>
    <row r="6" spans="1:18" ht="15.5" x14ac:dyDescent="0.35">
      <c r="A6" s="120" t="s">
        <v>15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</row>
    <row r="7" spans="1:18" ht="31.5" x14ac:dyDescent="0.45">
      <c r="A7" s="96" t="s">
        <v>183</v>
      </c>
      <c r="B7" s="74" t="s">
        <v>28</v>
      </c>
      <c r="C7" s="120" t="s">
        <v>32</v>
      </c>
      <c r="D7" s="121"/>
      <c r="E7" s="75">
        <v>27.84</v>
      </c>
      <c r="F7" s="75">
        <v>18</v>
      </c>
      <c r="G7" s="75">
        <v>32.4</v>
      </c>
      <c r="H7" s="75">
        <v>279.60000000000002</v>
      </c>
      <c r="I7" s="75">
        <v>0.09</v>
      </c>
      <c r="J7" s="75">
        <v>0.74</v>
      </c>
      <c r="K7" s="75">
        <v>0.33</v>
      </c>
      <c r="L7" s="75">
        <v>226.4</v>
      </c>
      <c r="M7" s="75">
        <v>344.91</v>
      </c>
      <c r="N7" s="75">
        <v>48.92</v>
      </c>
      <c r="O7" s="75">
        <v>0.84</v>
      </c>
      <c r="Q7" s="11"/>
      <c r="R7" s="25"/>
    </row>
    <row r="8" spans="1:18" ht="18.5" x14ac:dyDescent="0.45">
      <c r="A8" s="97"/>
      <c r="B8" s="76" t="s">
        <v>75</v>
      </c>
      <c r="C8" s="77">
        <v>141</v>
      </c>
      <c r="D8" s="78">
        <v>140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Q8" s="11"/>
      <c r="R8" s="25"/>
    </row>
    <row r="9" spans="1:18" ht="18.5" x14ac:dyDescent="0.45">
      <c r="A9" s="97"/>
      <c r="B9" s="76" t="s">
        <v>138</v>
      </c>
      <c r="C9" s="77">
        <v>10</v>
      </c>
      <c r="D9" s="78">
        <v>56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Q9" s="11"/>
      <c r="R9" s="25"/>
    </row>
    <row r="10" spans="1:18" ht="18.5" x14ac:dyDescent="0.45">
      <c r="A10" s="97"/>
      <c r="B10" s="76" t="s">
        <v>76</v>
      </c>
      <c r="C10" s="77">
        <v>5</v>
      </c>
      <c r="D10" s="78">
        <v>5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Q10" s="11"/>
      <c r="R10" s="20"/>
    </row>
    <row r="11" spans="1:18" ht="18.5" x14ac:dyDescent="0.45">
      <c r="A11" s="97"/>
      <c r="B11" s="76" t="s">
        <v>77</v>
      </c>
      <c r="C11" s="94" t="s">
        <v>232</v>
      </c>
      <c r="D11" s="95" t="s">
        <v>232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Q11" s="11"/>
      <c r="R11" s="25"/>
    </row>
    <row r="12" spans="1:18" ht="18.5" x14ac:dyDescent="0.45">
      <c r="A12" s="97"/>
      <c r="B12" s="76" t="s">
        <v>61</v>
      </c>
      <c r="C12" s="77">
        <v>5</v>
      </c>
      <c r="D12" s="78">
        <v>5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Q12" s="11"/>
      <c r="R12" s="25"/>
    </row>
    <row r="13" spans="1:18" ht="18.5" x14ac:dyDescent="0.45">
      <c r="A13" s="97"/>
      <c r="B13" s="76" t="s">
        <v>78</v>
      </c>
      <c r="C13" s="77">
        <v>5</v>
      </c>
      <c r="D13" s="78">
        <v>5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Q13" s="11"/>
      <c r="R13" s="25"/>
    </row>
    <row r="14" spans="1:18" ht="18.5" x14ac:dyDescent="0.45">
      <c r="A14" s="97"/>
      <c r="B14" s="76" t="s">
        <v>73</v>
      </c>
      <c r="C14" s="77">
        <v>5</v>
      </c>
      <c r="D14" s="78">
        <v>5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Q14" s="11"/>
      <c r="R14" s="25"/>
    </row>
    <row r="15" spans="1:18" ht="18.5" x14ac:dyDescent="0.45">
      <c r="A15" s="98"/>
      <c r="B15" s="76" t="s">
        <v>79</v>
      </c>
      <c r="C15" s="77">
        <v>20</v>
      </c>
      <c r="D15" s="78">
        <v>20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Q15" s="11"/>
      <c r="R15" s="25"/>
    </row>
    <row r="16" spans="1:18" ht="18.5" x14ac:dyDescent="0.45">
      <c r="A16" s="96" t="s">
        <v>251</v>
      </c>
      <c r="B16" s="74" t="s">
        <v>31</v>
      </c>
      <c r="C16" s="120">
        <v>200</v>
      </c>
      <c r="D16" s="121"/>
      <c r="E16" s="75">
        <v>0.434</v>
      </c>
      <c r="F16" s="75">
        <v>0</v>
      </c>
      <c r="G16" s="75">
        <v>12.725</v>
      </c>
      <c r="H16" s="75">
        <v>46.033000000000001</v>
      </c>
      <c r="I16" s="75">
        <v>0.02</v>
      </c>
      <c r="J16" s="75">
        <v>0.08</v>
      </c>
      <c r="K16" s="75">
        <v>0</v>
      </c>
      <c r="L16" s="75">
        <v>3.0939999999999999</v>
      </c>
      <c r="M16" s="75">
        <v>2.7949999999999999</v>
      </c>
      <c r="N16" s="75">
        <v>0.55000000000000004</v>
      </c>
      <c r="O16" s="75">
        <v>2E-3</v>
      </c>
      <c r="Q16" s="11"/>
      <c r="R16" s="25"/>
    </row>
    <row r="17" spans="1:28" ht="18.5" x14ac:dyDescent="0.45">
      <c r="A17" s="97"/>
      <c r="B17" s="76" t="s">
        <v>80</v>
      </c>
      <c r="C17" s="77">
        <v>2</v>
      </c>
      <c r="D17" s="78">
        <v>2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Q17" s="11"/>
      <c r="R17" s="25"/>
    </row>
    <row r="18" spans="1:28" ht="18.5" x14ac:dyDescent="0.45">
      <c r="A18" s="97"/>
      <c r="B18" s="76" t="s">
        <v>76</v>
      </c>
      <c r="C18" s="77">
        <v>8</v>
      </c>
      <c r="D18" s="78">
        <v>8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10"/>
      <c r="Q18" s="11"/>
      <c r="R18" s="2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8.5" x14ac:dyDescent="0.45">
      <c r="A19" s="98"/>
      <c r="B19" s="76" t="s">
        <v>81</v>
      </c>
      <c r="C19" s="77">
        <v>7</v>
      </c>
      <c r="D19" s="78">
        <v>7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Q19" s="11"/>
      <c r="R19" s="25"/>
    </row>
    <row r="20" spans="1:28" ht="18.5" x14ac:dyDescent="0.45">
      <c r="A20" s="69"/>
      <c r="B20" s="74" t="s">
        <v>18</v>
      </c>
      <c r="C20" s="120">
        <v>50</v>
      </c>
      <c r="D20" s="121"/>
      <c r="E20" s="82">
        <v>3.8</v>
      </c>
      <c r="F20" s="75">
        <v>0.45</v>
      </c>
      <c r="G20" s="75">
        <v>24.9</v>
      </c>
      <c r="H20" s="75">
        <v>113.22</v>
      </c>
      <c r="I20" s="75">
        <v>0.08</v>
      </c>
      <c r="J20" s="75">
        <v>0</v>
      </c>
      <c r="K20" s="75">
        <v>0</v>
      </c>
      <c r="L20" s="75">
        <v>13.02</v>
      </c>
      <c r="M20" s="75">
        <v>41.5</v>
      </c>
      <c r="N20" s="75">
        <v>17.53</v>
      </c>
      <c r="O20" s="75">
        <v>0.8</v>
      </c>
      <c r="Q20" s="11"/>
      <c r="R20" s="25"/>
    </row>
    <row r="21" spans="1:28" ht="18.5" x14ac:dyDescent="0.45">
      <c r="A21" s="96" t="s">
        <v>255</v>
      </c>
      <c r="B21" s="65" t="s">
        <v>140</v>
      </c>
      <c r="C21" s="104">
        <v>100</v>
      </c>
      <c r="D21" s="109"/>
      <c r="E21" s="63" t="s">
        <v>215</v>
      </c>
      <c r="F21" s="63">
        <v>6.09</v>
      </c>
      <c r="G21" s="63">
        <v>2.38</v>
      </c>
      <c r="H21" s="63">
        <v>67.3</v>
      </c>
      <c r="I21" s="63">
        <v>0.03</v>
      </c>
      <c r="J21" s="63">
        <v>9.5</v>
      </c>
      <c r="K21" s="63">
        <v>0</v>
      </c>
      <c r="L21" s="63">
        <v>21.85</v>
      </c>
      <c r="M21" s="63">
        <v>40.020000000000003</v>
      </c>
      <c r="N21" s="63">
        <v>13.3</v>
      </c>
      <c r="O21" s="63">
        <v>0.56999999999999995</v>
      </c>
      <c r="Q21" s="13"/>
      <c r="R21" s="25"/>
    </row>
    <row r="22" spans="1:28" ht="18.5" x14ac:dyDescent="0.45">
      <c r="A22" s="97"/>
      <c r="B22" s="66" t="s">
        <v>141</v>
      </c>
      <c r="C22" s="67">
        <v>118.8</v>
      </c>
      <c r="D22" s="68">
        <v>95</v>
      </c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Q22" s="13"/>
      <c r="R22" s="25"/>
    </row>
    <row r="23" spans="1:28" ht="18.5" x14ac:dyDescent="0.45">
      <c r="A23" s="98"/>
      <c r="B23" s="66" t="s">
        <v>142</v>
      </c>
      <c r="C23" s="67">
        <v>6</v>
      </c>
      <c r="D23" s="68">
        <v>6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Q23" s="13"/>
      <c r="R23" s="26"/>
    </row>
    <row r="24" spans="1:28" ht="18.5" x14ac:dyDescent="0.45">
      <c r="A24" s="69"/>
      <c r="B24" s="74" t="s">
        <v>19</v>
      </c>
      <c r="C24" s="120"/>
      <c r="D24" s="121"/>
      <c r="E24" s="75">
        <f t="shared" ref="E24:O24" si="0">SUM(E7:E21)</f>
        <v>32.073999999999998</v>
      </c>
      <c r="F24" s="75">
        <f t="shared" si="0"/>
        <v>24.54</v>
      </c>
      <c r="G24" s="75">
        <f t="shared" si="0"/>
        <v>72.405000000000001</v>
      </c>
      <c r="H24" s="75">
        <f t="shared" si="0"/>
        <v>506.15300000000008</v>
      </c>
      <c r="I24" s="75">
        <f t="shared" si="0"/>
        <v>0.22</v>
      </c>
      <c r="J24" s="75">
        <f t="shared" si="0"/>
        <v>10.32</v>
      </c>
      <c r="K24" s="75">
        <f t="shared" si="0"/>
        <v>0.33</v>
      </c>
      <c r="L24" s="75">
        <f t="shared" si="0"/>
        <v>264.36400000000003</v>
      </c>
      <c r="M24" s="75">
        <f t="shared" si="0"/>
        <v>429.22500000000002</v>
      </c>
      <c r="N24" s="75">
        <f t="shared" si="0"/>
        <v>80.3</v>
      </c>
      <c r="O24" s="75">
        <f t="shared" si="0"/>
        <v>2.2119999999999997</v>
      </c>
      <c r="Q24" s="13"/>
      <c r="R24" s="26"/>
    </row>
    <row r="25" spans="1:28" ht="15.5" x14ac:dyDescent="0.35">
      <c r="A25" s="120" t="s">
        <v>20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1"/>
    </row>
    <row r="26" spans="1:28" ht="15.5" x14ac:dyDescent="0.35">
      <c r="A26" s="96"/>
      <c r="B26" s="65" t="s">
        <v>53</v>
      </c>
      <c r="C26" s="104">
        <v>100</v>
      </c>
      <c r="D26" s="109"/>
      <c r="E26" s="63">
        <v>1.4</v>
      </c>
      <c r="F26" s="63">
        <v>7</v>
      </c>
      <c r="G26" s="63">
        <v>7.2240000000000002</v>
      </c>
      <c r="H26" s="63">
        <v>96.38</v>
      </c>
      <c r="I26" s="63">
        <v>2.4E-2</v>
      </c>
      <c r="J26" s="63">
        <v>2</v>
      </c>
      <c r="K26" s="63">
        <v>0</v>
      </c>
      <c r="L26" s="63">
        <v>45.305999999999997</v>
      </c>
      <c r="M26" s="63">
        <v>81.08</v>
      </c>
      <c r="N26" s="63">
        <v>22.75</v>
      </c>
      <c r="O26" s="63">
        <v>3.78</v>
      </c>
    </row>
    <row r="27" spans="1:28" ht="15.5" x14ac:dyDescent="0.35">
      <c r="A27" s="97"/>
      <c r="B27" s="66" t="s">
        <v>114</v>
      </c>
      <c r="C27" s="67">
        <v>100</v>
      </c>
      <c r="D27" s="68">
        <v>100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</row>
    <row r="28" spans="1:28" ht="15.5" x14ac:dyDescent="0.35">
      <c r="A28" s="96" t="s">
        <v>274</v>
      </c>
      <c r="B28" s="65" t="s">
        <v>273</v>
      </c>
      <c r="C28" s="104">
        <v>250</v>
      </c>
      <c r="D28" s="109"/>
      <c r="E28" s="63">
        <v>5.99</v>
      </c>
      <c r="F28" s="63">
        <v>7.54</v>
      </c>
      <c r="G28" s="63">
        <v>15.53</v>
      </c>
      <c r="H28" s="63">
        <v>148.28</v>
      </c>
      <c r="I28" s="63">
        <v>0.08</v>
      </c>
      <c r="J28" s="63">
        <v>0.04</v>
      </c>
      <c r="K28" s="63">
        <v>1.28</v>
      </c>
      <c r="L28" s="63">
        <v>40.090000000000003</v>
      </c>
      <c r="M28" s="63">
        <v>43.73</v>
      </c>
      <c r="N28" s="63">
        <v>6.78</v>
      </c>
      <c r="O28" s="63">
        <v>0.38</v>
      </c>
    </row>
    <row r="29" spans="1:28" ht="15.5" x14ac:dyDescent="0.35">
      <c r="A29" s="97"/>
      <c r="B29" s="66" t="s">
        <v>157</v>
      </c>
      <c r="C29" s="67">
        <v>64</v>
      </c>
      <c r="D29" s="68">
        <v>55.8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28" ht="15.5" x14ac:dyDescent="0.35">
      <c r="A30" s="97"/>
      <c r="B30" s="66" t="s">
        <v>143</v>
      </c>
      <c r="C30" s="67">
        <v>37.5</v>
      </c>
      <c r="D30" s="68">
        <v>30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</row>
    <row r="31" spans="1:28" ht="15.5" x14ac:dyDescent="0.35">
      <c r="A31" s="97"/>
      <c r="B31" s="66" t="s">
        <v>66</v>
      </c>
      <c r="C31" s="67">
        <v>33.299999999999997</v>
      </c>
      <c r="D31" s="68">
        <v>25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</row>
    <row r="32" spans="1:28" ht="15.5" x14ac:dyDescent="0.35">
      <c r="A32" s="97"/>
      <c r="B32" s="66" t="s">
        <v>103</v>
      </c>
      <c r="C32" s="67">
        <v>10</v>
      </c>
      <c r="D32" s="68">
        <v>10</v>
      </c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</row>
    <row r="33" spans="1:15" ht="15.5" x14ac:dyDescent="0.35">
      <c r="A33" s="97"/>
      <c r="B33" s="66" t="s">
        <v>67</v>
      </c>
      <c r="C33" s="67">
        <v>12.5</v>
      </c>
      <c r="D33" s="68">
        <v>10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1:15" ht="15.5" x14ac:dyDescent="0.35">
      <c r="A34" s="97"/>
      <c r="B34" s="66" t="s">
        <v>68</v>
      </c>
      <c r="C34" s="67">
        <v>12</v>
      </c>
      <c r="D34" s="68">
        <v>10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1:15" ht="15.5" x14ac:dyDescent="0.35">
      <c r="A35" s="98"/>
      <c r="B35" s="66" t="s">
        <v>83</v>
      </c>
      <c r="C35" s="67">
        <v>5</v>
      </c>
      <c r="D35" s="68">
        <v>5</v>
      </c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1:15" ht="17.5" customHeight="1" x14ac:dyDescent="0.35">
      <c r="A36" s="96" t="s">
        <v>256</v>
      </c>
      <c r="B36" s="74" t="s">
        <v>54</v>
      </c>
      <c r="C36" s="120" t="s">
        <v>60</v>
      </c>
      <c r="D36" s="121"/>
      <c r="E36" s="75">
        <v>19.72</v>
      </c>
      <c r="F36" s="75">
        <v>17.89</v>
      </c>
      <c r="G36" s="75">
        <v>4.76</v>
      </c>
      <c r="H36" s="75">
        <v>168.2</v>
      </c>
      <c r="I36" s="75">
        <v>0.17</v>
      </c>
      <c r="J36" s="75">
        <v>128</v>
      </c>
      <c r="K36" s="75">
        <v>0</v>
      </c>
      <c r="L36" s="75">
        <v>24.36</v>
      </c>
      <c r="M36" s="75">
        <v>194.69</v>
      </c>
      <c r="N36" s="75">
        <v>26.01</v>
      </c>
      <c r="O36" s="75">
        <v>2.3199999999999998</v>
      </c>
    </row>
    <row r="37" spans="1:15" ht="17.5" customHeight="1" x14ac:dyDescent="0.35">
      <c r="A37" s="97"/>
      <c r="B37" s="76" t="s">
        <v>93</v>
      </c>
      <c r="C37" s="77">
        <v>139</v>
      </c>
      <c r="D37" s="78">
        <v>102.6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</row>
    <row r="38" spans="1:15" ht="17.5" customHeight="1" x14ac:dyDescent="0.35">
      <c r="A38" s="97"/>
      <c r="B38" s="76" t="s">
        <v>67</v>
      </c>
      <c r="C38" s="77">
        <v>15</v>
      </c>
      <c r="D38" s="78">
        <v>15</v>
      </c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</row>
    <row r="39" spans="1:15" ht="17.5" customHeight="1" x14ac:dyDescent="0.35">
      <c r="A39" s="97"/>
      <c r="B39" s="76" t="s">
        <v>68</v>
      </c>
      <c r="C39" s="77">
        <v>18</v>
      </c>
      <c r="D39" s="78">
        <v>15</v>
      </c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</row>
    <row r="40" spans="1:15" ht="17.5" customHeight="1" x14ac:dyDescent="0.35">
      <c r="A40" s="97"/>
      <c r="B40" s="76" t="s">
        <v>83</v>
      </c>
      <c r="C40" s="77">
        <v>5</v>
      </c>
      <c r="D40" s="78">
        <v>5</v>
      </c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</row>
    <row r="41" spans="1:15" ht="17.5" customHeight="1" x14ac:dyDescent="0.35">
      <c r="A41" s="97"/>
      <c r="B41" s="76" t="s">
        <v>89</v>
      </c>
      <c r="C41" s="77">
        <v>4</v>
      </c>
      <c r="D41" s="78">
        <v>4</v>
      </c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</row>
    <row r="42" spans="1:15" ht="17.5" customHeight="1" x14ac:dyDescent="0.35">
      <c r="A42" s="97"/>
      <c r="B42" s="76" t="s">
        <v>130</v>
      </c>
      <c r="C42" s="77">
        <v>0.3</v>
      </c>
      <c r="D42" s="78">
        <v>0.3</v>
      </c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15" ht="18" customHeight="1" x14ac:dyDescent="0.35">
      <c r="A43" s="98"/>
      <c r="B43" s="76" t="s">
        <v>88</v>
      </c>
      <c r="C43" s="77">
        <v>12</v>
      </c>
      <c r="D43" s="78">
        <v>12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</row>
    <row r="44" spans="1:15" ht="15.5" x14ac:dyDescent="0.35">
      <c r="A44" s="96" t="s">
        <v>180</v>
      </c>
      <c r="B44" s="74" t="s">
        <v>37</v>
      </c>
      <c r="C44" s="120">
        <v>150</v>
      </c>
      <c r="D44" s="121"/>
      <c r="E44" s="75">
        <v>5.52</v>
      </c>
      <c r="F44" s="75">
        <v>4.5199999999999996</v>
      </c>
      <c r="G44" s="75">
        <v>26.45</v>
      </c>
      <c r="H44" s="75">
        <v>168.45</v>
      </c>
      <c r="I44" s="75">
        <v>0.06</v>
      </c>
      <c r="J44" s="75">
        <v>0</v>
      </c>
      <c r="K44" s="75">
        <v>21</v>
      </c>
      <c r="L44" s="75">
        <v>4.8600000000000003</v>
      </c>
      <c r="M44" s="75">
        <v>37.17</v>
      </c>
      <c r="N44" s="75">
        <v>21.12</v>
      </c>
      <c r="O44" s="75">
        <v>1.1100000000000001</v>
      </c>
    </row>
    <row r="45" spans="1:15" ht="15.5" x14ac:dyDescent="0.35">
      <c r="A45" s="97"/>
      <c r="B45" s="76" t="s">
        <v>106</v>
      </c>
      <c r="C45" s="77">
        <v>51</v>
      </c>
      <c r="D45" s="78">
        <v>51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</row>
    <row r="46" spans="1:15" ht="15.5" x14ac:dyDescent="0.35">
      <c r="A46" s="97"/>
      <c r="B46" s="76" t="s">
        <v>61</v>
      </c>
      <c r="C46" s="77">
        <v>5.3</v>
      </c>
      <c r="D46" s="78">
        <v>5.3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</row>
    <row r="47" spans="1:15" ht="15.5" x14ac:dyDescent="0.35">
      <c r="A47" s="98"/>
      <c r="B47" s="76" t="s">
        <v>130</v>
      </c>
      <c r="C47" s="77">
        <v>0.3</v>
      </c>
      <c r="D47" s="78">
        <v>0.3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spans="1:15" ht="30.5" x14ac:dyDescent="0.35">
      <c r="A48" s="96" t="s">
        <v>181</v>
      </c>
      <c r="B48" s="74" t="s">
        <v>134</v>
      </c>
      <c r="C48" s="120">
        <v>200</v>
      </c>
      <c r="D48" s="121"/>
      <c r="E48" s="75">
        <v>0.04</v>
      </c>
      <c r="F48" s="75">
        <v>0</v>
      </c>
      <c r="G48" s="75">
        <v>24.76</v>
      </c>
      <c r="H48" s="75">
        <v>94.2</v>
      </c>
      <c r="I48" s="75">
        <v>0.01</v>
      </c>
      <c r="J48" s="75">
        <v>0.16800000000000001</v>
      </c>
      <c r="K48" s="75">
        <v>0</v>
      </c>
      <c r="L48" s="75">
        <v>6.4</v>
      </c>
      <c r="M48" s="75">
        <v>3.6</v>
      </c>
      <c r="N48" s="75">
        <v>0</v>
      </c>
      <c r="O48" s="75">
        <v>0.18</v>
      </c>
    </row>
    <row r="49" spans="1:16" ht="15.5" x14ac:dyDescent="0.35">
      <c r="A49" s="97"/>
      <c r="B49" s="76" t="s">
        <v>74</v>
      </c>
      <c r="C49" s="77">
        <v>20</v>
      </c>
      <c r="D49" s="78">
        <v>20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</row>
    <row r="50" spans="1:16" ht="15.5" x14ac:dyDescent="0.35">
      <c r="A50" s="98"/>
      <c r="B50" s="76" t="s">
        <v>76</v>
      </c>
      <c r="C50" s="77">
        <v>20</v>
      </c>
      <c r="D50" s="78">
        <v>20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</row>
    <row r="51" spans="1:16" ht="15.5" x14ac:dyDescent="0.35">
      <c r="A51" s="69"/>
      <c r="B51" s="74" t="s">
        <v>18</v>
      </c>
      <c r="C51" s="120">
        <v>50</v>
      </c>
      <c r="D51" s="121"/>
      <c r="E51" s="82">
        <v>3.8</v>
      </c>
      <c r="F51" s="75">
        <v>0.45</v>
      </c>
      <c r="G51" s="75">
        <v>24.9</v>
      </c>
      <c r="H51" s="75">
        <v>113.22</v>
      </c>
      <c r="I51" s="75">
        <v>0.08</v>
      </c>
      <c r="J51" s="75">
        <v>0</v>
      </c>
      <c r="K51" s="75">
        <v>0</v>
      </c>
      <c r="L51" s="75">
        <v>13.02</v>
      </c>
      <c r="M51" s="75">
        <v>41.5</v>
      </c>
      <c r="N51" s="75">
        <v>17.53</v>
      </c>
      <c r="O51" s="75">
        <v>0.8</v>
      </c>
    </row>
    <row r="52" spans="1:16" ht="15.5" x14ac:dyDescent="0.35">
      <c r="A52" s="69"/>
      <c r="B52" s="74" t="s">
        <v>24</v>
      </c>
      <c r="C52" s="120">
        <v>50</v>
      </c>
      <c r="D52" s="121"/>
      <c r="E52" s="75">
        <v>2.75</v>
      </c>
      <c r="F52" s="75">
        <v>0.5</v>
      </c>
      <c r="G52" s="75">
        <v>17</v>
      </c>
      <c r="H52" s="75">
        <v>85</v>
      </c>
      <c r="I52" s="75">
        <v>0.09</v>
      </c>
      <c r="J52" s="75">
        <v>0</v>
      </c>
      <c r="K52" s="75">
        <v>0</v>
      </c>
      <c r="L52" s="75">
        <v>10.5</v>
      </c>
      <c r="M52" s="75">
        <v>87</v>
      </c>
      <c r="N52" s="75">
        <v>28.5</v>
      </c>
      <c r="O52" s="75">
        <v>1.8</v>
      </c>
    </row>
    <row r="53" spans="1:16" ht="15.5" x14ac:dyDescent="0.35">
      <c r="A53" s="69"/>
      <c r="B53" s="74" t="s">
        <v>26</v>
      </c>
      <c r="C53" s="124"/>
      <c r="D53" s="125"/>
      <c r="E53" s="75">
        <f t="shared" ref="E53:O53" si="1">SUM(E26:E52)</f>
        <v>39.219999999999992</v>
      </c>
      <c r="F53" s="75">
        <f t="shared" si="1"/>
        <v>37.900000000000006</v>
      </c>
      <c r="G53" s="75">
        <f t="shared" si="1"/>
        <v>120.624</v>
      </c>
      <c r="H53" s="75">
        <f t="shared" si="1"/>
        <v>873.73</v>
      </c>
      <c r="I53" s="75">
        <f t="shared" si="1"/>
        <v>0.51400000000000001</v>
      </c>
      <c r="J53" s="75">
        <f t="shared" si="1"/>
        <v>130.208</v>
      </c>
      <c r="K53" s="75">
        <f t="shared" si="1"/>
        <v>22.28</v>
      </c>
      <c r="L53" s="75">
        <f t="shared" si="1"/>
        <v>144.536</v>
      </c>
      <c r="M53" s="75">
        <f t="shared" si="1"/>
        <v>488.77000000000004</v>
      </c>
      <c r="N53" s="75">
        <f t="shared" si="1"/>
        <v>122.69000000000001</v>
      </c>
      <c r="O53" s="75">
        <f t="shared" si="1"/>
        <v>10.370000000000001</v>
      </c>
    </row>
    <row r="54" spans="1:16" ht="15.5" x14ac:dyDescent="0.35">
      <c r="A54" s="69"/>
      <c r="B54" s="81" t="s">
        <v>164</v>
      </c>
      <c r="C54" s="126"/>
      <c r="D54" s="127"/>
      <c r="E54" s="75">
        <f t="shared" ref="E54:O54" si="2">SUM(E24+E53)</f>
        <v>71.293999999999983</v>
      </c>
      <c r="F54" s="75">
        <f t="shared" si="2"/>
        <v>62.440000000000005</v>
      </c>
      <c r="G54" s="75">
        <f t="shared" si="2"/>
        <v>193.029</v>
      </c>
      <c r="H54" s="75">
        <f>SUM(H24+H53)</f>
        <v>1379.883</v>
      </c>
      <c r="I54" s="75">
        <f t="shared" si="2"/>
        <v>0.73399999999999999</v>
      </c>
      <c r="J54" s="75">
        <f t="shared" si="2"/>
        <v>140.52799999999999</v>
      </c>
      <c r="K54" s="75">
        <f t="shared" si="2"/>
        <v>22.61</v>
      </c>
      <c r="L54" s="75">
        <f t="shared" si="2"/>
        <v>408.90000000000003</v>
      </c>
      <c r="M54" s="75">
        <f t="shared" si="2"/>
        <v>917.99500000000012</v>
      </c>
      <c r="N54" s="75">
        <f t="shared" si="2"/>
        <v>202.99</v>
      </c>
      <c r="O54" s="75">
        <f t="shared" si="2"/>
        <v>12.582000000000001</v>
      </c>
    </row>
    <row r="55" spans="1:16" ht="15.5" x14ac:dyDescent="0.35">
      <c r="A55" s="120" t="s">
        <v>117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1"/>
    </row>
    <row r="56" spans="1:16" ht="15.5" x14ac:dyDescent="0.35">
      <c r="A56" s="96" t="s">
        <v>187</v>
      </c>
      <c r="B56" s="74" t="s">
        <v>126</v>
      </c>
      <c r="C56" s="120">
        <v>200</v>
      </c>
      <c r="D56" s="121"/>
      <c r="E56" s="75">
        <v>1.36</v>
      </c>
      <c r="F56" s="75"/>
      <c r="G56" s="75">
        <v>29.02</v>
      </c>
      <c r="H56" s="75">
        <v>116.19</v>
      </c>
      <c r="I56" s="75"/>
      <c r="J56" s="75"/>
      <c r="K56" s="75"/>
      <c r="L56" s="75">
        <v>9.9</v>
      </c>
      <c r="M56" s="75">
        <v>18.48</v>
      </c>
      <c r="N56" s="75"/>
      <c r="O56" s="75">
        <v>0.03</v>
      </c>
    </row>
    <row r="57" spans="1:16" ht="15.5" x14ac:dyDescent="0.35">
      <c r="A57" s="97"/>
      <c r="B57" s="83" t="s">
        <v>104</v>
      </c>
      <c r="C57" s="78">
        <v>24</v>
      </c>
      <c r="D57" s="78">
        <v>24</v>
      </c>
      <c r="E57" s="69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2"/>
    </row>
    <row r="58" spans="1:16" ht="15.5" x14ac:dyDescent="0.35">
      <c r="A58" s="98"/>
      <c r="B58" s="83" t="s">
        <v>76</v>
      </c>
      <c r="C58" s="78">
        <v>10</v>
      </c>
      <c r="D58" s="78">
        <v>10</v>
      </c>
      <c r="E58" s="69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2"/>
    </row>
    <row r="59" spans="1:16" ht="15.5" x14ac:dyDescent="0.35">
      <c r="A59" s="69"/>
      <c r="B59" s="74" t="s">
        <v>122</v>
      </c>
      <c r="C59" s="120"/>
      <c r="D59" s="121"/>
      <c r="E59" s="75">
        <v>0.98</v>
      </c>
      <c r="F59" s="75">
        <v>7.65</v>
      </c>
      <c r="G59" s="75">
        <v>15.63</v>
      </c>
      <c r="H59" s="75">
        <v>135.25</v>
      </c>
      <c r="I59" s="75"/>
      <c r="J59" s="75"/>
      <c r="K59" s="75"/>
      <c r="L59" s="75"/>
      <c r="M59" s="75"/>
      <c r="N59" s="75"/>
      <c r="O59" s="75"/>
    </row>
    <row r="60" spans="1:16" ht="15.5" x14ac:dyDescent="0.35">
      <c r="A60" s="69"/>
      <c r="B60" s="74" t="s">
        <v>120</v>
      </c>
      <c r="C60" s="124"/>
      <c r="D60" s="125"/>
      <c r="E60" s="75">
        <f>SUM(E56:E59)</f>
        <v>2.34</v>
      </c>
      <c r="F60" s="75">
        <f t="shared" ref="F60:O60" si="3">SUM(F56:F59)</f>
        <v>7.65</v>
      </c>
      <c r="G60" s="75">
        <f t="shared" si="3"/>
        <v>44.65</v>
      </c>
      <c r="H60" s="75">
        <f t="shared" si="3"/>
        <v>251.44</v>
      </c>
      <c r="I60" s="75"/>
      <c r="J60" s="75"/>
      <c r="K60" s="75"/>
      <c r="L60" s="75">
        <f t="shared" si="3"/>
        <v>9.9</v>
      </c>
      <c r="M60" s="75">
        <f t="shared" si="3"/>
        <v>18.48</v>
      </c>
      <c r="N60" s="75"/>
      <c r="O60" s="75">
        <f t="shared" si="3"/>
        <v>0.03</v>
      </c>
    </row>
    <row r="61" spans="1:16" ht="15.5" x14ac:dyDescent="0.35">
      <c r="A61" s="69"/>
      <c r="B61" s="74" t="s">
        <v>27</v>
      </c>
      <c r="C61" s="126"/>
      <c r="D61" s="127"/>
      <c r="E61" s="75">
        <f>SUM(E24,E53,E60)</f>
        <v>73.633999999999986</v>
      </c>
      <c r="F61" s="75">
        <f t="shared" ref="F61:O61" si="4">SUM(F53,F60,F24)</f>
        <v>70.09</v>
      </c>
      <c r="G61" s="75">
        <f t="shared" si="4"/>
        <v>237.679</v>
      </c>
      <c r="H61" s="75">
        <f t="shared" si="4"/>
        <v>1631.3230000000001</v>
      </c>
      <c r="I61" s="75">
        <f t="shared" si="4"/>
        <v>0.73399999999999999</v>
      </c>
      <c r="J61" s="75">
        <f t="shared" si="4"/>
        <v>140.52799999999999</v>
      </c>
      <c r="K61" s="75">
        <f t="shared" si="4"/>
        <v>22.61</v>
      </c>
      <c r="L61" s="75">
        <f t="shared" si="4"/>
        <v>418.80000000000007</v>
      </c>
      <c r="M61" s="75">
        <f t="shared" si="4"/>
        <v>936.47500000000014</v>
      </c>
      <c r="N61" s="75">
        <f t="shared" si="4"/>
        <v>202.99</v>
      </c>
      <c r="O61" s="75">
        <f t="shared" si="4"/>
        <v>12.612</v>
      </c>
    </row>
    <row r="62" spans="1:16" ht="15.5" x14ac:dyDescent="0.3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</row>
    <row r="79" spans="2:15" x14ac:dyDescent="0.35">
      <c r="B79" s="10"/>
      <c r="C79" s="10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35">
      <c r="B80" s="7"/>
      <c r="C80" s="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2:15" x14ac:dyDescent="0.35">
      <c r="B81" s="7"/>
      <c r="C81" s="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2:15" x14ac:dyDescent="0.35">
      <c r="B82" s="7"/>
      <c r="C82" s="7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2:15" x14ac:dyDescent="0.35">
      <c r="B83" s="7"/>
      <c r="C83" s="7"/>
      <c r="D83" s="15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2:15" x14ac:dyDescent="0.35">
      <c r="B84" s="7"/>
      <c r="C84" s="7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2:15" x14ac:dyDescent="0.35">
      <c r="B85" s="7"/>
      <c r="C85" s="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2:15" x14ac:dyDescent="0.35">
      <c r="B86" s="7"/>
      <c r="C86" s="7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2:15" x14ac:dyDescent="0.35">
      <c r="B87" s="7"/>
      <c r="C87" s="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2:15" x14ac:dyDescent="0.35">
      <c r="B88" s="10"/>
      <c r="C88" s="10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35">
      <c r="B89" s="7"/>
      <c r="C89" s="7"/>
      <c r="D89" s="8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35">
      <c r="B90" s="7"/>
      <c r="C90" s="7"/>
      <c r="D90" s="8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35">
      <c r="B91" s="7"/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2:15" x14ac:dyDescent="0.35">
      <c r="B92" s="10"/>
      <c r="C92" s="10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35">
      <c r="B93" s="7"/>
      <c r="C93" s="7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2:15" x14ac:dyDescent="0.35">
      <c r="B94" s="7"/>
      <c r="C94" s="7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2:15" x14ac:dyDescent="0.35">
      <c r="B95" s="7"/>
      <c r="C95" s="7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2:15" x14ac:dyDescent="0.35">
      <c r="B96" s="10"/>
      <c r="C96" s="10"/>
      <c r="D96" s="6"/>
      <c r="E96" s="1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35">
      <c r="B97" s="10"/>
      <c r="C97" s="10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35">
      <c r="B98" s="7"/>
      <c r="C98" s="7"/>
      <c r="D98" s="8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2:15" x14ac:dyDescent="0.35">
      <c r="B99" s="7"/>
      <c r="C99" s="7"/>
      <c r="D99" s="8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35">
      <c r="B100" s="10"/>
      <c r="C100" s="10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35">
    <mergeCell ref="C60:D61"/>
    <mergeCell ref="A25:O25"/>
    <mergeCell ref="A26:A27"/>
    <mergeCell ref="A28:A35"/>
    <mergeCell ref="A36:A43"/>
    <mergeCell ref="A44:A47"/>
    <mergeCell ref="C59:D59"/>
    <mergeCell ref="A56:A58"/>
    <mergeCell ref="C26:D26"/>
    <mergeCell ref="C28:D28"/>
    <mergeCell ref="C36:D36"/>
    <mergeCell ref="C44:D44"/>
    <mergeCell ref="C56:D56"/>
    <mergeCell ref="A48:A50"/>
    <mergeCell ref="A55:O55"/>
    <mergeCell ref="C24:D24"/>
    <mergeCell ref="C53:D54"/>
    <mergeCell ref="C48:D48"/>
    <mergeCell ref="C51:D51"/>
    <mergeCell ref="C52:D52"/>
    <mergeCell ref="A4:A5"/>
    <mergeCell ref="A6:O6"/>
    <mergeCell ref="A7:A15"/>
    <mergeCell ref="A16:A19"/>
    <mergeCell ref="A21:A23"/>
    <mergeCell ref="B4:B5"/>
    <mergeCell ref="E4:G4"/>
    <mergeCell ref="H4:H5"/>
    <mergeCell ref="I4:K4"/>
    <mergeCell ref="L4:O4"/>
    <mergeCell ref="C4:D4"/>
    <mergeCell ref="C7:D7"/>
    <mergeCell ref="C16:D16"/>
    <mergeCell ref="C20:D20"/>
    <mergeCell ref="C21:D21"/>
  </mergeCells>
  <pageMargins left="0.7" right="0.7" top="0.75" bottom="0.75" header="0.3" footer="0.3"/>
  <pageSetup paperSize="9" scale="75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48" workbookViewId="0">
      <selection sqref="A1:O61"/>
    </sheetView>
  </sheetViews>
  <sheetFormatPr defaultRowHeight="14.5" x14ac:dyDescent="0.35"/>
  <cols>
    <col min="2" max="2" width="28" customWidth="1"/>
    <col min="3" max="3" width="8.1796875" customWidth="1"/>
    <col min="4" max="4" width="7.81640625" customWidth="1"/>
  </cols>
  <sheetData>
    <row r="1" spans="1:15" ht="15.5" x14ac:dyDescent="0.35">
      <c r="A1" s="54" t="s">
        <v>275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5.5" x14ac:dyDescent="0.35">
      <c r="A2" s="54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5" x14ac:dyDescent="0.35">
      <c r="A3" s="54" t="s">
        <v>204</v>
      </c>
      <c r="B3" s="56"/>
      <c r="C3" s="56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15.5" x14ac:dyDescent="0.35">
      <c r="A4" s="102" t="s">
        <v>218</v>
      </c>
      <c r="B4" s="109" t="s">
        <v>0</v>
      </c>
      <c r="C4" s="104" t="s">
        <v>161</v>
      </c>
      <c r="D4" s="109"/>
      <c r="E4" s="110" t="s">
        <v>1</v>
      </c>
      <c r="F4" s="110"/>
      <c r="G4" s="110"/>
      <c r="H4" s="111" t="s">
        <v>14</v>
      </c>
      <c r="I4" s="110" t="s">
        <v>2</v>
      </c>
      <c r="J4" s="110"/>
      <c r="K4" s="110"/>
      <c r="L4" s="110" t="s">
        <v>3</v>
      </c>
      <c r="M4" s="110"/>
      <c r="N4" s="110"/>
      <c r="O4" s="110"/>
    </row>
    <row r="5" spans="1:15" ht="15.5" x14ac:dyDescent="0.35">
      <c r="A5" s="103"/>
      <c r="B5" s="109"/>
      <c r="C5" s="59" t="s">
        <v>162</v>
      </c>
      <c r="D5" s="60" t="s">
        <v>163</v>
      </c>
      <c r="E5" s="61" t="s">
        <v>4</v>
      </c>
      <c r="F5" s="61" t="s">
        <v>5</v>
      </c>
      <c r="G5" s="61" t="s">
        <v>6</v>
      </c>
      <c r="H5" s="112"/>
      <c r="I5" s="63" t="s">
        <v>7</v>
      </c>
      <c r="J5" s="63" t="s">
        <v>8</v>
      </c>
      <c r="K5" s="63" t="s">
        <v>9</v>
      </c>
      <c r="L5" s="63" t="s">
        <v>10</v>
      </c>
      <c r="M5" s="63" t="s">
        <v>11</v>
      </c>
      <c r="N5" s="63" t="s">
        <v>12</v>
      </c>
      <c r="O5" s="63" t="s">
        <v>13</v>
      </c>
    </row>
    <row r="6" spans="1:15" ht="15.5" x14ac:dyDescent="0.35">
      <c r="A6" s="104" t="s">
        <v>15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</row>
    <row r="7" spans="1:15" ht="15.5" x14ac:dyDescent="0.35">
      <c r="A7" s="96" t="s">
        <v>219</v>
      </c>
      <c r="B7" s="65" t="s">
        <v>16</v>
      </c>
      <c r="C7" s="104" t="s">
        <v>29</v>
      </c>
      <c r="D7" s="109"/>
      <c r="E7" s="63">
        <v>3.82</v>
      </c>
      <c r="F7" s="63">
        <v>9.1910000000000007</v>
      </c>
      <c r="G7" s="63">
        <v>21.893000000000001</v>
      </c>
      <c r="H7" s="63">
        <v>199.75</v>
      </c>
      <c r="I7" s="63">
        <v>5.3999999999999999E-2</v>
      </c>
      <c r="J7" s="63">
        <v>0.39</v>
      </c>
      <c r="K7" s="63">
        <v>9.2999999999999999E-2</v>
      </c>
      <c r="L7" s="63">
        <v>147.416</v>
      </c>
      <c r="M7" s="63">
        <v>173.19900000000001</v>
      </c>
      <c r="N7" s="63">
        <v>19.760000000000002</v>
      </c>
      <c r="O7" s="63">
        <v>0.23100000000000001</v>
      </c>
    </row>
    <row r="8" spans="1:15" ht="15.5" x14ac:dyDescent="0.35">
      <c r="A8" s="97"/>
      <c r="B8" s="66" t="s">
        <v>111</v>
      </c>
      <c r="C8" s="67">
        <v>44.4</v>
      </c>
      <c r="D8" s="68">
        <v>44.4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</row>
    <row r="9" spans="1:15" ht="15.5" x14ac:dyDescent="0.35">
      <c r="A9" s="97"/>
      <c r="B9" s="66" t="s">
        <v>76</v>
      </c>
      <c r="C9" s="67">
        <v>3</v>
      </c>
      <c r="D9" s="68">
        <v>3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1:15" ht="15.5" x14ac:dyDescent="0.35">
      <c r="A10" s="97"/>
      <c r="B10" s="66" t="s">
        <v>72</v>
      </c>
      <c r="C10" s="67">
        <v>164</v>
      </c>
      <c r="D10" s="68">
        <v>164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</row>
    <row r="11" spans="1:15" ht="15.5" x14ac:dyDescent="0.35">
      <c r="A11" s="97"/>
      <c r="B11" s="66" t="s">
        <v>61</v>
      </c>
      <c r="C11" s="67">
        <v>5</v>
      </c>
      <c r="D11" s="68">
        <v>5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ht="15.5" x14ac:dyDescent="0.35">
      <c r="A12" s="98"/>
      <c r="B12" s="66" t="s">
        <v>130</v>
      </c>
      <c r="C12" s="67">
        <v>0.3</v>
      </c>
      <c r="D12" s="68">
        <v>0.3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</row>
    <row r="13" spans="1:15" ht="15.5" x14ac:dyDescent="0.35">
      <c r="A13" s="96" t="s">
        <v>222</v>
      </c>
      <c r="B13" s="65" t="s">
        <v>220</v>
      </c>
      <c r="C13" s="104">
        <v>15</v>
      </c>
      <c r="D13" s="109"/>
      <c r="E13" s="63">
        <v>3.48</v>
      </c>
      <c r="F13" s="63">
        <v>4.43</v>
      </c>
      <c r="G13" s="63">
        <v>0</v>
      </c>
      <c r="H13" s="63">
        <v>54.6</v>
      </c>
      <c r="I13" s="63">
        <v>0.01</v>
      </c>
      <c r="J13" s="63">
        <v>0.11</v>
      </c>
      <c r="K13" s="63">
        <v>4.7999999999999996E-3</v>
      </c>
      <c r="L13" s="63">
        <v>132</v>
      </c>
      <c r="M13" s="63">
        <v>75</v>
      </c>
      <c r="N13" s="63">
        <v>5.25</v>
      </c>
      <c r="O13" s="63">
        <v>0.15</v>
      </c>
    </row>
    <row r="14" spans="1:15" ht="15.5" x14ac:dyDescent="0.35">
      <c r="A14" s="98"/>
      <c r="B14" s="66" t="s">
        <v>221</v>
      </c>
      <c r="C14" s="67">
        <v>15.9</v>
      </c>
      <c r="D14" s="68">
        <v>15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</row>
    <row r="15" spans="1:15" ht="15.5" x14ac:dyDescent="0.35">
      <c r="A15" s="106" t="s">
        <v>223</v>
      </c>
      <c r="B15" s="65" t="s">
        <v>17</v>
      </c>
      <c r="C15" s="104">
        <v>200</v>
      </c>
      <c r="D15" s="109"/>
      <c r="E15" s="63">
        <v>3.52</v>
      </c>
      <c r="F15" s="63">
        <v>3.72</v>
      </c>
      <c r="G15" s="63">
        <v>25.49</v>
      </c>
      <c r="H15" s="63">
        <v>145.19999999999999</v>
      </c>
      <c r="I15" s="63">
        <v>0.01</v>
      </c>
      <c r="J15" s="63">
        <v>1.3</v>
      </c>
      <c r="K15" s="63">
        <v>0.01</v>
      </c>
      <c r="L15" s="63">
        <v>122</v>
      </c>
      <c r="M15" s="63">
        <v>90</v>
      </c>
      <c r="N15" s="63">
        <v>14</v>
      </c>
      <c r="O15" s="63">
        <v>0.56000000000000005</v>
      </c>
    </row>
    <row r="16" spans="1:15" ht="15.5" x14ac:dyDescent="0.35">
      <c r="A16" s="107"/>
      <c r="B16" s="66" t="s">
        <v>63</v>
      </c>
      <c r="C16" s="67">
        <v>4</v>
      </c>
      <c r="D16" s="68">
        <v>4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</row>
    <row r="17" spans="1:15" ht="15.5" x14ac:dyDescent="0.35">
      <c r="A17" s="107"/>
      <c r="B17" s="66" t="s">
        <v>72</v>
      </c>
      <c r="C17" s="67">
        <v>180</v>
      </c>
      <c r="D17" s="68">
        <v>180</v>
      </c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15" ht="15.5" x14ac:dyDescent="0.35">
      <c r="A18" s="108"/>
      <c r="B18" s="66" t="s">
        <v>76</v>
      </c>
      <c r="C18" s="67">
        <v>10</v>
      </c>
      <c r="D18" s="68">
        <v>10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</row>
    <row r="19" spans="1:15" ht="15.5" x14ac:dyDescent="0.35">
      <c r="A19" s="69"/>
      <c r="B19" s="65" t="s">
        <v>18</v>
      </c>
      <c r="C19" s="104">
        <v>50</v>
      </c>
      <c r="D19" s="109"/>
      <c r="E19" s="70">
        <v>3.8</v>
      </c>
      <c r="F19" s="63">
        <v>0.45</v>
      </c>
      <c r="G19" s="63">
        <v>24.9</v>
      </c>
      <c r="H19" s="63">
        <v>113.22</v>
      </c>
      <c r="I19" s="63">
        <v>0.08</v>
      </c>
      <c r="J19" s="63">
        <v>0</v>
      </c>
      <c r="K19" s="63">
        <v>0</v>
      </c>
      <c r="L19" s="63">
        <v>13.02</v>
      </c>
      <c r="M19" s="63">
        <v>41.5</v>
      </c>
      <c r="N19" s="63">
        <v>17.53</v>
      </c>
      <c r="O19" s="63">
        <v>0.8</v>
      </c>
    </row>
    <row r="20" spans="1:15" ht="15.5" x14ac:dyDescent="0.35">
      <c r="A20" s="69"/>
      <c r="B20" s="65" t="s">
        <v>116</v>
      </c>
      <c r="C20" s="104">
        <v>100</v>
      </c>
      <c r="D20" s="109"/>
      <c r="E20" s="70">
        <v>0.4</v>
      </c>
      <c r="F20" s="63">
        <v>0.4</v>
      </c>
      <c r="G20" s="63">
        <v>9.8000000000000007</v>
      </c>
      <c r="H20" s="63">
        <v>47</v>
      </c>
      <c r="I20" s="63">
        <v>0.03</v>
      </c>
      <c r="J20" s="63">
        <v>10</v>
      </c>
      <c r="K20" s="63"/>
      <c r="L20" s="63">
        <v>13.05</v>
      </c>
      <c r="M20" s="63">
        <v>11</v>
      </c>
      <c r="N20" s="63">
        <v>9</v>
      </c>
      <c r="O20" s="63">
        <v>2.2000000000000002</v>
      </c>
    </row>
    <row r="21" spans="1:15" ht="31" x14ac:dyDescent="0.35">
      <c r="A21" s="69" t="s">
        <v>182</v>
      </c>
      <c r="B21" s="65" t="s">
        <v>124</v>
      </c>
      <c r="C21" s="104" t="s">
        <v>125</v>
      </c>
      <c r="D21" s="109"/>
      <c r="E21" s="70">
        <v>6.1</v>
      </c>
      <c r="F21" s="63">
        <v>5.52</v>
      </c>
      <c r="G21" s="63">
        <v>0.34</v>
      </c>
      <c r="H21" s="63">
        <v>75.36</v>
      </c>
      <c r="I21" s="63">
        <v>0.03</v>
      </c>
      <c r="J21" s="63">
        <v>0</v>
      </c>
      <c r="K21" s="63">
        <v>120</v>
      </c>
      <c r="L21" s="63">
        <v>41</v>
      </c>
      <c r="M21" s="63">
        <v>95.16</v>
      </c>
      <c r="N21" s="63">
        <v>6.64</v>
      </c>
      <c r="O21" s="63">
        <v>1.32</v>
      </c>
    </row>
    <row r="22" spans="1:15" ht="15.5" x14ac:dyDescent="0.35">
      <c r="A22" s="69"/>
      <c r="B22" s="65" t="s">
        <v>19</v>
      </c>
      <c r="C22" s="65"/>
      <c r="D22" s="63"/>
      <c r="E22" s="63">
        <f>E7+E13+E15+E19+E20+E21</f>
        <v>21.12</v>
      </c>
      <c r="F22" s="63">
        <f>F7+F13+F15+F19+F20+F21</f>
        <v>23.710999999999999</v>
      </c>
      <c r="G22" s="63">
        <f t="shared" ref="G22:O22" si="0">G7+G13+G15+G19+G20+G21</f>
        <v>82.422999999999988</v>
      </c>
      <c r="H22" s="63">
        <f t="shared" si="0"/>
        <v>635.13</v>
      </c>
      <c r="I22" s="63">
        <f t="shared" si="0"/>
        <v>0.214</v>
      </c>
      <c r="J22" s="63">
        <f t="shared" si="0"/>
        <v>11.8</v>
      </c>
      <c r="K22" s="63">
        <f t="shared" si="0"/>
        <v>120.1078</v>
      </c>
      <c r="L22" s="63">
        <f t="shared" si="0"/>
        <v>468.48599999999999</v>
      </c>
      <c r="M22" s="63">
        <f t="shared" si="0"/>
        <v>485.85900000000004</v>
      </c>
      <c r="N22" s="63">
        <f t="shared" si="0"/>
        <v>72.180000000000007</v>
      </c>
      <c r="O22" s="63">
        <f t="shared" si="0"/>
        <v>5.2610000000000001</v>
      </c>
    </row>
    <row r="23" spans="1:15" ht="15.5" x14ac:dyDescent="0.35">
      <c r="A23" s="71"/>
      <c r="B23" s="105" t="s">
        <v>20</v>
      </c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9"/>
    </row>
    <row r="24" spans="1:15" ht="15.5" x14ac:dyDescent="0.35">
      <c r="A24" s="96" t="s">
        <v>227</v>
      </c>
      <c r="B24" s="65" t="s">
        <v>224</v>
      </c>
      <c r="C24" s="104">
        <v>60</v>
      </c>
      <c r="D24" s="109"/>
      <c r="E24" s="63">
        <v>1</v>
      </c>
      <c r="F24" s="63">
        <v>2.5099999999999998</v>
      </c>
      <c r="G24" s="63">
        <v>4.91</v>
      </c>
      <c r="H24" s="63">
        <v>46.26</v>
      </c>
      <c r="I24" s="63">
        <v>0.03</v>
      </c>
      <c r="J24" s="63">
        <v>5.88</v>
      </c>
      <c r="K24" s="63">
        <v>0</v>
      </c>
      <c r="L24" s="63">
        <v>16.760000000000002</v>
      </c>
      <c r="M24" s="63">
        <v>11.14</v>
      </c>
      <c r="N24" s="63">
        <v>25.18</v>
      </c>
      <c r="O24" s="63">
        <v>0.79</v>
      </c>
    </row>
    <row r="25" spans="1:15" ht="15.5" x14ac:dyDescent="0.35">
      <c r="A25" s="97"/>
      <c r="B25" s="66" t="s">
        <v>64</v>
      </c>
      <c r="C25" s="67">
        <v>47.2</v>
      </c>
      <c r="D25" s="68">
        <v>35.4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</row>
    <row r="26" spans="1:15" ht="15.5" x14ac:dyDescent="0.35">
      <c r="A26" s="97"/>
      <c r="B26" s="66" t="s">
        <v>225</v>
      </c>
      <c r="C26" s="67">
        <v>31.4</v>
      </c>
      <c r="D26" s="68">
        <v>20.399999999999999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</row>
    <row r="27" spans="1:15" ht="15.5" x14ac:dyDescent="0.35">
      <c r="A27" s="97"/>
      <c r="B27" s="66" t="s">
        <v>226</v>
      </c>
      <c r="C27" s="67">
        <v>3.6</v>
      </c>
      <c r="D27" s="68">
        <v>3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</row>
    <row r="28" spans="1:15" ht="15.5" x14ac:dyDescent="0.35">
      <c r="A28" s="97"/>
      <c r="B28" s="66" t="s">
        <v>217</v>
      </c>
      <c r="C28" s="67">
        <v>1</v>
      </c>
      <c r="D28" s="68">
        <v>1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5" ht="15.5" x14ac:dyDescent="0.35">
      <c r="A29" s="98"/>
      <c r="B29" s="66" t="s">
        <v>83</v>
      </c>
      <c r="C29" s="67">
        <v>2.4</v>
      </c>
      <c r="D29" s="68">
        <v>2.4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ht="15.5" x14ac:dyDescent="0.35">
      <c r="A30" s="96" t="s">
        <v>228</v>
      </c>
      <c r="B30" s="65" t="s">
        <v>25</v>
      </c>
      <c r="C30" s="104">
        <v>200</v>
      </c>
      <c r="D30" s="109"/>
      <c r="E30" s="63">
        <v>6.89</v>
      </c>
      <c r="F30" s="63">
        <v>6.72</v>
      </c>
      <c r="G30" s="63">
        <v>11.47</v>
      </c>
      <c r="H30" s="63">
        <v>133.80000000000001</v>
      </c>
      <c r="I30" s="63">
        <v>0.08</v>
      </c>
      <c r="J30" s="63">
        <v>7.29</v>
      </c>
      <c r="K30" s="63">
        <v>12</v>
      </c>
      <c r="L30" s="63">
        <v>36.24</v>
      </c>
      <c r="M30" s="63">
        <v>141.22</v>
      </c>
      <c r="N30" s="63">
        <v>37.880000000000003</v>
      </c>
      <c r="O30" s="63">
        <v>1.01</v>
      </c>
    </row>
    <row r="31" spans="1:15" ht="15.5" x14ac:dyDescent="0.35">
      <c r="A31" s="97"/>
      <c r="B31" s="66" t="s">
        <v>66</v>
      </c>
      <c r="C31" s="67" t="s">
        <v>166</v>
      </c>
      <c r="D31" s="68">
        <v>56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</row>
    <row r="32" spans="1:15" ht="15.5" x14ac:dyDescent="0.35">
      <c r="A32" s="97"/>
      <c r="B32" s="66" t="s">
        <v>67</v>
      </c>
      <c r="C32" s="67" t="s">
        <v>167</v>
      </c>
      <c r="D32" s="68">
        <v>13</v>
      </c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</row>
    <row r="33" spans="1:15" ht="15.5" x14ac:dyDescent="0.35">
      <c r="A33" s="97"/>
      <c r="B33" s="66" t="s">
        <v>68</v>
      </c>
      <c r="C33" s="67">
        <v>7.6</v>
      </c>
      <c r="D33" s="68">
        <v>6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1:15" ht="15.5" x14ac:dyDescent="0.35">
      <c r="A34" s="97"/>
      <c r="B34" s="66" t="s">
        <v>69</v>
      </c>
      <c r="C34" s="67">
        <v>3</v>
      </c>
      <c r="D34" s="68">
        <v>3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1:15" ht="15.5" x14ac:dyDescent="0.35">
      <c r="A35" s="97"/>
      <c r="B35" s="66" t="s">
        <v>70</v>
      </c>
      <c r="C35" s="67">
        <v>32</v>
      </c>
      <c r="D35" s="68">
        <v>32</v>
      </c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1:15" ht="15.5" x14ac:dyDescent="0.35">
      <c r="A36" s="97"/>
      <c r="B36" s="66" t="s">
        <v>111</v>
      </c>
      <c r="C36" s="67">
        <v>4</v>
      </c>
      <c r="D36" s="68">
        <v>4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</row>
    <row r="37" spans="1:15" ht="15.5" x14ac:dyDescent="0.35">
      <c r="A37" s="98"/>
      <c r="B37" s="66" t="s">
        <v>130</v>
      </c>
      <c r="C37" s="67">
        <v>0.5</v>
      </c>
      <c r="D37" s="68">
        <v>0.5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spans="1:15" ht="15.5" x14ac:dyDescent="0.35">
      <c r="A38" s="96" t="s">
        <v>229</v>
      </c>
      <c r="B38" s="65" t="s">
        <v>22</v>
      </c>
      <c r="C38" s="104">
        <v>80</v>
      </c>
      <c r="D38" s="109"/>
      <c r="E38" s="63">
        <v>12.44</v>
      </c>
      <c r="F38" s="63">
        <v>9.24</v>
      </c>
      <c r="G38" s="63">
        <v>12.56</v>
      </c>
      <c r="H38" s="63">
        <v>183</v>
      </c>
      <c r="I38" s="63">
        <v>0.08</v>
      </c>
      <c r="J38" s="63">
        <v>0.12</v>
      </c>
      <c r="K38" s="63">
        <v>23</v>
      </c>
      <c r="L38" s="63">
        <v>35</v>
      </c>
      <c r="M38" s="63">
        <v>133.1</v>
      </c>
      <c r="N38" s="63">
        <v>25.7</v>
      </c>
      <c r="O38" s="63">
        <v>1.2</v>
      </c>
    </row>
    <row r="39" spans="1:15" ht="15.5" x14ac:dyDescent="0.35">
      <c r="A39" s="97"/>
      <c r="B39" s="66" t="s">
        <v>71</v>
      </c>
      <c r="C39" s="67">
        <v>65</v>
      </c>
      <c r="D39" s="68">
        <v>51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1:15" ht="15.5" x14ac:dyDescent="0.35">
      <c r="A40" s="97"/>
      <c r="B40" s="66" t="s">
        <v>72</v>
      </c>
      <c r="C40" s="67">
        <v>14</v>
      </c>
      <c r="D40" s="68">
        <v>10</v>
      </c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1:15" ht="15.5" x14ac:dyDescent="0.35">
      <c r="A41" s="97"/>
      <c r="B41" s="66" t="s">
        <v>110</v>
      </c>
      <c r="C41" s="67">
        <v>14</v>
      </c>
      <c r="D41" s="68">
        <v>14</v>
      </c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  <row r="42" spans="1:15" ht="15.5" x14ac:dyDescent="0.35">
      <c r="A42" s="97"/>
      <c r="B42" s="66" t="s">
        <v>68</v>
      </c>
      <c r="C42" s="67">
        <v>7</v>
      </c>
      <c r="D42" s="68">
        <v>7</v>
      </c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1:15" ht="15.5" x14ac:dyDescent="0.35">
      <c r="A43" s="97"/>
      <c r="B43" s="66" t="s">
        <v>73</v>
      </c>
      <c r="C43" s="67">
        <v>8</v>
      </c>
      <c r="D43" s="68">
        <v>8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</row>
    <row r="44" spans="1:15" ht="15.5" x14ac:dyDescent="0.35">
      <c r="A44" s="97"/>
      <c r="B44" s="66" t="s">
        <v>130</v>
      </c>
      <c r="C44" s="67">
        <v>0.5</v>
      </c>
      <c r="D44" s="68">
        <v>0.5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1:15" ht="15.5" x14ac:dyDescent="0.35">
      <c r="A45" s="98"/>
      <c r="B45" s="66" t="s">
        <v>83</v>
      </c>
      <c r="C45" s="67">
        <v>5</v>
      </c>
      <c r="D45" s="68">
        <v>5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1:15" ht="15.5" x14ac:dyDescent="0.35">
      <c r="A46" s="96" t="s">
        <v>230</v>
      </c>
      <c r="B46" s="65" t="s">
        <v>23</v>
      </c>
      <c r="C46" s="104">
        <v>150</v>
      </c>
      <c r="D46" s="109"/>
      <c r="E46" s="63">
        <v>5.52</v>
      </c>
      <c r="F46" s="63">
        <v>4.5199999999999996</v>
      </c>
      <c r="G46" s="63">
        <v>26.45</v>
      </c>
      <c r="H46" s="63">
        <v>168.45</v>
      </c>
      <c r="I46" s="63">
        <v>0.06</v>
      </c>
      <c r="J46" s="63">
        <v>0</v>
      </c>
      <c r="K46" s="63">
        <v>21</v>
      </c>
      <c r="L46" s="63">
        <v>4.8600000000000003</v>
      </c>
      <c r="M46" s="63">
        <v>37.17</v>
      </c>
      <c r="N46" s="63">
        <v>21.12</v>
      </c>
      <c r="O46" s="63">
        <v>1.1100000000000001</v>
      </c>
    </row>
    <row r="47" spans="1:15" ht="15.5" x14ac:dyDescent="0.35">
      <c r="A47" s="97"/>
      <c r="B47" s="66" t="s">
        <v>217</v>
      </c>
      <c r="C47" s="67">
        <v>0.3</v>
      </c>
      <c r="D47" s="68">
        <v>0.3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15" ht="15.5" x14ac:dyDescent="0.35">
      <c r="A48" s="97"/>
      <c r="B48" s="66" t="s">
        <v>112</v>
      </c>
      <c r="C48" s="67">
        <v>51</v>
      </c>
      <c r="D48" s="68">
        <v>51</v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1:15" ht="15.5" x14ac:dyDescent="0.35">
      <c r="A49" s="98"/>
      <c r="B49" s="66" t="s">
        <v>61</v>
      </c>
      <c r="C49" s="67">
        <v>5.3</v>
      </c>
      <c r="D49" s="68">
        <v>5.3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</row>
    <row r="50" spans="1:15" ht="15.5" x14ac:dyDescent="0.35">
      <c r="A50" s="99" t="s">
        <v>231</v>
      </c>
      <c r="B50" s="65" t="s">
        <v>131</v>
      </c>
      <c r="C50" s="104">
        <v>200</v>
      </c>
      <c r="D50" s="109"/>
      <c r="E50" s="63">
        <v>0.04</v>
      </c>
      <c r="F50" s="63">
        <v>0</v>
      </c>
      <c r="G50" s="63">
        <v>24.76</v>
      </c>
      <c r="H50" s="63">
        <v>94.2</v>
      </c>
      <c r="I50" s="63">
        <v>0.01</v>
      </c>
      <c r="J50" s="63">
        <v>0.16800000000000001</v>
      </c>
      <c r="K50" s="63">
        <v>0</v>
      </c>
      <c r="L50" s="63">
        <v>6.4</v>
      </c>
      <c r="M50" s="63">
        <v>3.6</v>
      </c>
      <c r="N50" s="63">
        <v>0</v>
      </c>
      <c r="O50" s="63">
        <v>0.18</v>
      </c>
    </row>
    <row r="51" spans="1:15" ht="15.5" x14ac:dyDescent="0.35">
      <c r="A51" s="100"/>
      <c r="B51" s="66" t="s">
        <v>74</v>
      </c>
      <c r="C51" s="67">
        <v>20</v>
      </c>
      <c r="D51" s="68">
        <v>20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</row>
    <row r="52" spans="1:15" ht="15.5" x14ac:dyDescent="0.35">
      <c r="A52" s="101"/>
      <c r="B52" s="66" t="s">
        <v>76</v>
      </c>
      <c r="C52" s="67">
        <v>10</v>
      </c>
      <c r="D52" s="68">
        <v>10</v>
      </c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</row>
    <row r="53" spans="1:15" ht="15.5" x14ac:dyDescent="0.35">
      <c r="A53" s="69"/>
      <c r="B53" s="65" t="s">
        <v>18</v>
      </c>
      <c r="C53" s="104">
        <v>50</v>
      </c>
      <c r="D53" s="109"/>
      <c r="E53" s="70">
        <v>3.8</v>
      </c>
      <c r="F53" s="63">
        <v>0.45</v>
      </c>
      <c r="G53" s="63">
        <v>24.9</v>
      </c>
      <c r="H53" s="63">
        <v>113.22</v>
      </c>
      <c r="I53" s="63">
        <v>0.08</v>
      </c>
      <c r="J53" s="63">
        <v>0</v>
      </c>
      <c r="K53" s="63">
        <v>0</v>
      </c>
      <c r="L53" s="63">
        <v>13.02</v>
      </c>
      <c r="M53" s="63">
        <v>41.5</v>
      </c>
      <c r="N53" s="63">
        <v>17.53</v>
      </c>
      <c r="O53" s="63">
        <v>0.8</v>
      </c>
    </row>
    <row r="54" spans="1:15" ht="15.5" x14ac:dyDescent="0.35">
      <c r="A54" s="69"/>
      <c r="B54" s="65" t="s">
        <v>24</v>
      </c>
      <c r="C54" s="104">
        <v>50</v>
      </c>
      <c r="D54" s="109"/>
      <c r="E54" s="63">
        <v>2.75</v>
      </c>
      <c r="F54" s="63">
        <v>0.5</v>
      </c>
      <c r="G54" s="63">
        <v>17</v>
      </c>
      <c r="H54" s="63">
        <v>85</v>
      </c>
      <c r="I54" s="63">
        <v>0.09</v>
      </c>
      <c r="J54" s="63">
        <v>0</v>
      </c>
      <c r="K54" s="63">
        <v>0</v>
      </c>
      <c r="L54" s="63">
        <v>10.5</v>
      </c>
      <c r="M54" s="63">
        <v>87</v>
      </c>
      <c r="N54" s="63">
        <v>28.5</v>
      </c>
      <c r="O54" s="63">
        <v>1.8</v>
      </c>
    </row>
    <row r="55" spans="1:15" ht="15.5" x14ac:dyDescent="0.35">
      <c r="A55" s="69"/>
      <c r="B55" s="65" t="s">
        <v>26</v>
      </c>
      <c r="C55" s="114"/>
      <c r="D55" s="115"/>
      <c r="E55" s="63">
        <f t="shared" ref="E55:O55" si="1">SUM(E30:E54)</f>
        <v>31.439999999999998</v>
      </c>
      <c r="F55" s="63">
        <f t="shared" si="1"/>
        <v>21.43</v>
      </c>
      <c r="G55" s="63">
        <f t="shared" si="1"/>
        <v>117.14000000000001</v>
      </c>
      <c r="H55" s="63">
        <f t="shared" si="1"/>
        <v>777.67000000000007</v>
      </c>
      <c r="I55" s="63">
        <f t="shared" si="1"/>
        <v>0.4</v>
      </c>
      <c r="J55" s="63">
        <f t="shared" si="1"/>
        <v>7.5780000000000003</v>
      </c>
      <c r="K55" s="63">
        <f t="shared" si="1"/>
        <v>56</v>
      </c>
      <c r="L55" s="63">
        <f t="shared" si="1"/>
        <v>106.02000000000001</v>
      </c>
      <c r="M55" s="63">
        <f t="shared" si="1"/>
        <v>443.59000000000003</v>
      </c>
      <c r="N55" s="63">
        <f t="shared" si="1"/>
        <v>130.73000000000002</v>
      </c>
      <c r="O55" s="63">
        <f t="shared" si="1"/>
        <v>6.1000000000000005</v>
      </c>
    </row>
    <row r="56" spans="1:15" ht="15.5" x14ac:dyDescent="0.35">
      <c r="A56" s="69"/>
      <c r="B56" s="61" t="s">
        <v>164</v>
      </c>
      <c r="C56" s="116"/>
      <c r="D56" s="117"/>
      <c r="E56" s="63">
        <f>SUM(E22+E55)</f>
        <v>52.56</v>
      </c>
      <c r="F56" s="63">
        <f t="shared" ref="F56:O56" si="2">SUM(F22+F55)</f>
        <v>45.140999999999998</v>
      </c>
      <c r="G56" s="63">
        <f t="shared" si="2"/>
        <v>199.56299999999999</v>
      </c>
      <c r="H56" s="63">
        <f t="shared" si="2"/>
        <v>1412.8000000000002</v>
      </c>
      <c r="I56" s="63">
        <f t="shared" si="2"/>
        <v>0.61399999999999999</v>
      </c>
      <c r="J56" s="63">
        <f t="shared" si="2"/>
        <v>19.378</v>
      </c>
      <c r="K56" s="63">
        <f t="shared" si="2"/>
        <v>176.1078</v>
      </c>
      <c r="L56" s="63">
        <f t="shared" si="2"/>
        <v>574.50599999999997</v>
      </c>
      <c r="M56" s="63">
        <f t="shared" si="2"/>
        <v>929.44900000000007</v>
      </c>
      <c r="N56" s="63">
        <f t="shared" si="2"/>
        <v>202.91000000000003</v>
      </c>
      <c r="O56" s="63">
        <f t="shared" si="2"/>
        <v>11.361000000000001</v>
      </c>
    </row>
    <row r="57" spans="1:15" ht="15.5" x14ac:dyDescent="0.35">
      <c r="A57" s="104" t="s">
        <v>117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9"/>
    </row>
    <row r="58" spans="1:15" ht="15.5" x14ac:dyDescent="0.35">
      <c r="A58" s="71" t="s">
        <v>243</v>
      </c>
      <c r="B58" s="65" t="s">
        <v>118</v>
      </c>
      <c r="C58" s="104">
        <v>200</v>
      </c>
      <c r="D58" s="109"/>
      <c r="E58" s="63">
        <v>1</v>
      </c>
      <c r="F58" s="63">
        <v>0.01</v>
      </c>
      <c r="G58" s="63">
        <v>29.7</v>
      </c>
      <c r="H58" s="63">
        <v>128</v>
      </c>
      <c r="I58" s="63">
        <v>0.6</v>
      </c>
      <c r="J58" s="63">
        <v>0.06</v>
      </c>
      <c r="K58" s="63">
        <v>46</v>
      </c>
      <c r="L58" s="63"/>
      <c r="M58" s="63">
        <v>23</v>
      </c>
      <c r="N58" s="63">
        <v>23</v>
      </c>
      <c r="O58" s="63">
        <v>0.5</v>
      </c>
    </row>
    <row r="59" spans="1:15" ht="15.5" x14ac:dyDescent="0.35">
      <c r="A59" s="71"/>
      <c r="B59" s="65" t="s">
        <v>119</v>
      </c>
      <c r="C59" s="104">
        <v>10</v>
      </c>
      <c r="D59" s="109"/>
      <c r="E59" s="70">
        <v>2.25</v>
      </c>
      <c r="F59" s="63">
        <v>2.94</v>
      </c>
      <c r="G59" s="63">
        <v>22.32</v>
      </c>
      <c r="H59" s="63">
        <v>125.1</v>
      </c>
      <c r="I59" s="63">
        <v>0.02</v>
      </c>
      <c r="J59" s="63">
        <v>0.02</v>
      </c>
      <c r="K59" s="63"/>
      <c r="L59" s="63">
        <v>3</v>
      </c>
      <c r="M59" s="63">
        <v>8.6999999999999993</v>
      </c>
      <c r="N59" s="63">
        <v>27</v>
      </c>
      <c r="O59" s="63">
        <v>0.63</v>
      </c>
    </row>
    <row r="60" spans="1:15" ht="15.5" x14ac:dyDescent="0.35">
      <c r="A60" s="71"/>
      <c r="B60" s="65" t="s">
        <v>120</v>
      </c>
      <c r="C60" s="114"/>
      <c r="D60" s="115"/>
      <c r="E60" s="70">
        <v>3.25</v>
      </c>
      <c r="F60" s="63">
        <f>SUM(F58:F59)</f>
        <v>2.9499999999999997</v>
      </c>
      <c r="G60" s="63">
        <f>SUM(G58:G59)</f>
        <v>52.019999999999996</v>
      </c>
      <c r="H60" s="63">
        <f t="shared" ref="H60:O60" si="3">SUM(H58:H59)</f>
        <v>253.1</v>
      </c>
      <c r="I60" s="63">
        <f t="shared" si="3"/>
        <v>0.62</v>
      </c>
      <c r="J60" s="63">
        <f t="shared" si="3"/>
        <v>0.08</v>
      </c>
      <c r="K60" s="63">
        <f t="shared" si="3"/>
        <v>46</v>
      </c>
      <c r="L60" s="63">
        <f t="shared" si="3"/>
        <v>3</v>
      </c>
      <c r="M60" s="63">
        <f t="shared" si="3"/>
        <v>31.7</v>
      </c>
      <c r="N60" s="63">
        <f t="shared" si="3"/>
        <v>50</v>
      </c>
      <c r="O60" s="63">
        <f t="shared" si="3"/>
        <v>1.1299999999999999</v>
      </c>
    </row>
    <row r="61" spans="1:15" ht="15.5" x14ac:dyDescent="0.35">
      <c r="A61" s="71"/>
      <c r="B61" s="65" t="s">
        <v>27</v>
      </c>
      <c r="C61" s="116"/>
      <c r="D61" s="117"/>
      <c r="E61" s="63">
        <f t="shared" ref="E61:O61" si="4">SUM(E60,E22,E55)</f>
        <v>55.81</v>
      </c>
      <c r="F61" s="63">
        <f t="shared" si="4"/>
        <v>48.090999999999994</v>
      </c>
      <c r="G61" s="63">
        <f t="shared" si="4"/>
        <v>251.583</v>
      </c>
      <c r="H61" s="63">
        <f t="shared" si="4"/>
        <v>1665.9</v>
      </c>
      <c r="I61" s="63">
        <f t="shared" si="4"/>
        <v>1.234</v>
      </c>
      <c r="J61" s="63">
        <f t="shared" si="4"/>
        <v>19.458000000000002</v>
      </c>
      <c r="K61" s="63">
        <f t="shared" si="4"/>
        <v>222.1078</v>
      </c>
      <c r="L61" s="63">
        <f t="shared" si="4"/>
        <v>577.50599999999997</v>
      </c>
      <c r="M61" s="63">
        <f t="shared" si="4"/>
        <v>961.14900000000011</v>
      </c>
      <c r="N61" s="63">
        <f t="shared" si="4"/>
        <v>252.91000000000003</v>
      </c>
      <c r="O61" s="63">
        <f t="shared" si="4"/>
        <v>12.491</v>
      </c>
    </row>
    <row r="62" spans="1:15" ht="15.5" x14ac:dyDescent="0.3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</row>
  </sheetData>
  <mergeCells count="35">
    <mergeCell ref="A15:A18"/>
    <mergeCell ref="C15:D15"/>
    <mergeCell ref="C19:D19"/>
    <mergeCell ref="L4:O4"/>
    <mergeCell ref="A6:O6"/>
    <mergeCell ref="A7:A12"/>
    <mergeCell ref="C7:D7"/>
    <mergeCell ref="A13:A14"/>
    <mergeCell ref="C13:D13"/>
    <mergeCell ref="A4:A5"/>
    <mergeCell ref="B4:B5"/>
    <mergeCell ref="C4:D4"/>
    <mergeCell ref="E4:G4"/>
    <mergeCell ref="H4:H5"/>
    <mergeCell ref="I4:K4"/>
    <mergeCell ref="C20:D20"/>
    <mergeCell ref="C21:D21"/>
    <mergeCell ref="C54:D54"/>
    <mergeCell ref="A24:A29"/>
    <mergeCell ref="C24:D24"/>
    <mergeCell ref="A30:A37"/>
    <mergeCell ref="C30:D30"/>
    <mergeCell ref="A38:A45"/>
    <mergeCell ref="C38:D38"/>
    <mergeCell ref="A46:A49"/>
    <mergeCell ref="C46:D46"/>
    <mergeCell ref="A50:A52"/>
    <mergeCell ref="C50:D50"/>
    <mergeCell ref="C53:D53"/>
    <mergeCell ref="B23:O23"/>
    <mergeCell ref="C55:D56"/>
    <mergeCell ref="A57:O57"/>
    <mergeCell ref="C58:D58"/>
    <mergeCell ref="C59:D59"/>
    <mergeCell ref="C60:D6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sqref="A1:O67"/>
    </sheetView>
  </sheetViews>
  <sheetFormatPr defaultRowHeight="14.5" x14ac:dyDescent="0.35"/>
  <cols>
    <col min="1" max="1" width="15.81640625" customWidth="1"/>
    <col min="2" max="2" width="36" customWidth="1"/>
    <col min="3" max="3" width="11.54296875" customWidth="1"/>
    <col min="4" max="4" width="10.1796875" customWidth="1"/>
    <col min="14" max="14" width="7.08984375" customWidth="1"/>
    <col min="15" max="15" width="8.7265625" customWidth="1"/>
  </cols>
  <sheetData>
    <row r="1" spans="1:15" ht="15.5" x14ac:dyDescent="0.35">
      <c r="A1" s="54" t="s">
        <v>276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5.5" x14ac:dyDescent="0.35">
      <c r="A2" s="54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5" x14ac:dyDescent="0.35">
      <c r="A3" s="54" t="s">
        <v>204</v>
      </c>
      <c r="B3" s="56"/>
      <c r="C3" s="56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15.5" x14ac:dyDescent="0.35">
      <c r="A4" s="118"/>
      <c r="B4" s="115" t="s">
        <v>0</v>
      </c>
      <c r="C4" s="104" t="s">
        <v>161</v>
      </c>
      <c r="D4" s="109"/>
      <c r="E4" s="110" t="s">
        <v>1</v>
      </c>
      <c r="F4" s="110"/>
      <c r="G4" s="110"/>
      <c r="H4" s="111" t="s">
        <v>14</v>
      </c>
      <c r="I4" s="110" t="s">
        <v>2</v>
      </c>
      <c r="J4" s="110"/>
      <c r="K4" s="110"/>
      <c r="L4" s="110" t="s">
        <v>3</v>
      </c>
      <c r="M4" s="110"/>
      <c r="N4" s="110"/>
      <c r="O4" s="110"/>
    </row>
    <row r="5" spans="1:15" ht="15.5" x14ac:dyDescent="0.35">
      <c r="A5" s="103"/>
      <c r="B5" s="117"/>
      <c r="C5" s="63" t="s">
        <v>162</v>
      </c>
      <c r="D5" s="60" t="s">
        <v>163</v>
      </c>
      <c r="E5" s="61" t="s">
        <v>4</v>
      </c>
      <c r="F5" s="61" t="s">
        <v>5</v>
      </c>
      <c r="G5" s="61" t="s">
        <v>6</v>
      </c>
      <c r="H5" s="112"/>
      <c r="I5" s="63" t="s">
        <v>7</v>
      </c>
      <c r="J5" s="63" t="s">
        <v>8</v>
      </c>
      <c r="K5" s="63" t="s">
        <v>9</v>
      </c>
      <c r="L5" s="63" t="s">
        <v>10</v>
      </c>
      <c r="M5" s="63" t="s">
        <v>11</v>
      </c>
      <c r="N5" s="63" t="s">
        <v>12</v>
      </c>
      <c r="O5" s="63" t="s">
        <v>13</v>
      </c>
    </row>
    <row r="6" spans="1:15" ht="15.5" x14ac:dyDescent="0.35">
      <c r="A6" s="104" t="s">
        <v>15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</row>
    <row r="7" spans="1:15" ht="15.5" x14ac:dyDescent="0.35">
      <c r="A7" s="118" t="s">
        <v>234</v>
      </c>
      <c r="B7" s="65" t="s">
        <v>28</v>
      </c>
      <c r="C7" s="104" t="s">
        <v>32</v>
      </c>
      <c r="D7" s="109"/>
      <c r="E7" s="63">
        <v>27.84</v>
      </c>
      <c r="F7" s="63">
        <v>18</v>
      </c>
      <c r="G7" s="63">
        <v>32.4</v>
      </c>
      <c r="H7" s="63">
        <v>279.60000000000002</v>
      </c>
      <c r="I7" s="63">
        <v>0.09</v>
      </c>
      <c r="J7" s="63">
        <v>0.74</v>
      </c>
      <c r="K7" s="63">
        <v>0.33</v>
      </c>
      <c r="L7" s="63">
        <v>226.4</v>
      </c>
      <c r="M7" s="63">
        <v>344.91</v>
      </c>
      <c r="N7" s="63">
        <v>48.92</v>
      </c>
      <c r="O7" s="63">
        <v>0.84</v>
      </c>
    </row>
    <row r="8" spans="1:15" ht="15.5" x14ac:dyDescent="0.35">
      <c r="A8" s="119"/>
      <c r="B8" s="66" t="s">
        <v>75</v>
      </c>
      <c r="C8" s="67">
        <v>141</v>
      </c>
      <c r="D8" s="68">
        <v>141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</row>
    <row r="9" spans="1:15" ht="15.5" x14ac:dyDescent="0.35">
      <c r="A9" s="119"/>
      <c r="B9" s="66" t="s">
        <v>138</v>
      </c>
      <c r="C9" s="67">
        <v>10</v>
      </c>
      <c r="D9" s="68">
        <v>10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1:15" ht="15.5" x14ac:dyDescent="0.35">
      <c r="A10" s="119"/>
      <c r="B10" s="66" t="s">
        <v>76</v>
      </c>
      <c r="C10" s="67">
        <v>10</v>
      </c>
      <c r="D10" s="68">
        <v>10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</row>
    <row r="11" spans="1:15" ht="15.5" x14ac:dyDescent="0.35">
      <c r="A11" s="119"/>
      <c r="B11" s="66" t="s">
        <v>77</v>
      </c>
      <c r="C11" s="72" t="s">
        <v>232</v>
      </c>
      <c r="D11" s="73" t="s">
        <v>233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ht="15.5" x14ac:dyDescent="0.35">
      <c r="A12" s="119"/>
      <c r="B12" s="66" t="s">
        <v>61</v>
      </c>
      <c r="C12" s="67">
        <v>5</v>
      </c>
      <c r="D12" s="68">
        <v>5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</row>
    <row r="13" spans="1:15" ht="15.5" x14ac:dyDescent="0.35">
      <c r="A13" s="119"/>
      <c r="B13" s="66" t="s">
        <v>78</v>
      </c>
      <c r="C13" s="67">
        <v>5</v>
      </c>
      <c r="D13" s="68">
        <v>5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</row>
    <row r="14" spans="1:15" ht="15.5" x14ac:dyDescent="0.35">
      <c r="A14" s="119"/>
      <c r="B14" s="66" t="s">
        <v>73</v>
      </c>
      <c r="C14" s="67">
        <v>5</v>
      </c>
      <c r="D14" s="68">
        <v>5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</row>
    <row r="15" spans="1:15" ht="15.5" x14ac:dyDescent="0.35">
      <c r="A15" s="103"/>
      <c r="B15" s="66" t="s">
        <v>79</v>
      </c>
      <c r="C15" s="67">
        <v>20</v>
      </c>
      <c r="D15" s="68">
        <v>20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</row>
    <row r="16" spans="1:15" ht="15.5" x14ac:dyDescent="0.35">
      <c r="A16" s="118" t="s">
        <v>192</v>
      </c>
      <c r="B16" s="65" t="s">
        <v>144</v>
      </c>
      <c r="C16" s="104">
        <v>50</v>
      </c>
      <c r="D16" s="109"/>
      <c r="E16" s="63">
        <v>13.78</v>
      </c>
      <c r="F16" s="63">
        <v>12.64</v>
      </c>
      <c r="G16" s="63">
        <v>60.11</v>
      </c>
      <c r="H16" s="63">
        <v>394.55</v>
      </c>
      <c r="I16" s="63">
        <v>0.17</v>
      </c>
      <c r="J16" s="63">
        <v>0</v>
      </c>
      <c r="K16" s="63">
        <v>0.15</v>
      </c>
      <c r="L16" s="63">
        <v>215.99</v>
      </c>
      <c r="M16" s="63">
        <v>217</v>
      </c>
      <c r="N16" s="63">
        <v>42.91</v>
      </c>
      <c r="O16" s="63">
        <v>1.74</v>
      </c>
    </row>
    <row r="17" spans="1:15" ht="15.5" x14ac:dyDescent="0.35">
      <c r="A17" s="119"/>
      <c r="B17" s="66" t="s">
        <v>145</v>
      </c>
      <c r="C17" s="67">
        <v>16</v>
      </c>
      <c r="D17" s="68">
        <v>16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 ht="15.5" x14ac:dyDescent="0.35">
      <c r="A18" s="119"/>
      <c r="B18" s="66" t="s">
        <v>146</v>
      </c>
      <c r="C18" s="67">
        <v>30</v>
      </c>
      <c r="D18" s="68">
        <v>30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 ht="15.5" x14ac:dyDescent="0.35">
      <c r="A19" s="103"/>
      <c r="B19" s="66" t="s">
        <v>61</v>
      </c>
      <c r="C19" s="67">
        <v>7</v>
      </c>
      <c r="D19" s="68">
        <v>5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</row>
    <row r="20" spans="1:15" ht="15.5" x14ac:dyDescent="0.35">
      <c r="A20" s="118" t="s">
        <v>237</v>
      </c>
      <c r="B20" s="65" t="s">
        <v>31</v>
      </c>
      <c r="C20" s="104" t="s">
        <v>33</v>
      </c>
      <c r="D20" s="109"/>
      <c r="E20" s="63">
        <v>0.434</v>
      </c>
      <c r="F20" s="63">
        <v>0</v>
      </c>
      <c r="G20" s="63">
        <v>12.725</v>
      </c>
      <c r="H20" s="63">
        <v>46.033000000000001</v>
      </c>
      <c r="I20" s="63">
        <v>0.02</v>
      </c>
      <c r="J20" s="63">
        <v>0.08</v>
      </c>
      <c r="K20" s="63">
        <v>0</v>
      </c>
      <c r="L20" s="63">
        <v>3.0939999999999999</v>
      </c>
      <c r="M20" s="63">
        <v>2.7949999999999999</v>
      </c>
      <c r="N20" s="63">
        <v>0.55000000000000004</v>
      </c>
      <c r="O20" s="63">
        <v>2E-3</v>
      </c>
    </row>
    <row r="21" spans="1:15" ht="15.5" x14ac:dyDescent="0.35">
      <c r="A21" s="119"/>
      <c r="B21" s="66" t="s">
        <v>80</v>
      </c>
      <c r="C21" s="67">
        <v>2</v>
      </c>
      <c r="D21" s="68">
        <v>2</v>
      </c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1:15" ht="15.5" x14ac:dyDescent="0.35">
      <c r="A22" s="119"/>
      <c r="B22" s="66" t="s">
        <v>76</v>
      </c>
      <c r="C22" s="67">
        <v>8</v>
      </c>
      <c r="D22" s="68">
        <v>8</v>
      </c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</row>
    <row r="23" spans="1:15" ht="15.5" x14ac:dyDescent="0.35">
      <c r="A23" s="103"/>
      <c r="B23" s="66" t="s">
        <v>81</v>
      </c>
      <c r="C23" s="67">
        <v>7</v>
      </c>
      <c r="D23" s="68">
        <v>7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1:15" ht="15.5" x14ac:dyDescent="0.35">
      <c r="A24" s="118" t="s">
        <v>236</v>
      </c>
      <c r="B24" s="65" t="s">
        <v>140</v>
      </c>
      <c r="C24" s="104">
        <v>60</v>
      </c>
      <c r="D24" s="109"/>
      <c r="E24" s="63">
        <v>0.46</v>
      </c>
      <c r="F24" s="63">
        <v>3.65</v>
      </c>
      <c r="G24" s="63">
        <v>1.43</v>
      </c>
      <c r="H24" s="63">
        <v>40.380000000000003</v>
      </c>
      <c r="I24" s="63">
        <v>0.02</v>
      </c>
      <c r="J24" s="63">
        <v>5.7</v>
      </c>
      <c r="K24" s="63">
        <v>0</v>
      </c>
      <c r="L24" s="63">
        <v>13.11</v>
      </c>
      <c r="M24" s="63">
        <v>24.01</v>
      </c>
      <c r="N24" s="63">
        <v>7.98</v>
      </c>
      <c r="O24" s="63">
        <v>0.34</v>
      </c>
    </row>
    <row r="25" spans="1:15" ht="15.5" x14ac:dyDescent="0.35">
      <c r="A25" s="119"/>
      <c r="B25" s="66" t="s">
        <v>235</v>
      </c>
      <c r="C25" s="67">
        <v>71.3</v>
      </c>
      <c r="D25" s="68">
        <v>57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  <row r="26" spans="1:15" ht="15.5" x14ac:dyDescent="0.35">
      <c r="A26" s="103"/>
      <c r="B26" s="66" t="s">
        <v>83</v>
      </c>
      <c r="C26" s="67">
        <v>3.6</v>
      </c>
      <c r="D26" s="68">
        <v>3.6</v>
      </c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pans="1:15" ht="15.5" x14ac:dyDescent="0.35">
      <c r="A27" s="71"/>
      <c r="B27" s="65" t="s">
        <v>19</v>
      </c>
      <c r="C27" s="104"/>
      <c r="D27" s="109"/>
      <c r="E27" s="63">
        <f t="shared" ref="E27:O27" si="0">SUM(E7:E24)</f>
        <v>42.513999999999996</v>
      </c>
      <c r="F27" s="63">
        <f t="shared" si="0"/>
        <v>34.29</v>
      </c>
      <c r="G27" s="63">
        <f t="shared" si="0"/>
        <v>106.66499999999999</v>
      </c>
      <c r="H27" s="63">
        <f t="shared" si="0"/>
        <v>760.5630000000001</v>
      </c>
      <c r="I27" s="63">
        <f t="shared" si="0"/>
        <v>0.30000000000000004</v>
      </c>
      <c r="J27" s="63">
        <f t="shared" si="0"/>
        <v>6.5200000000000005</v>
      </c>
      <c r="K27" s="63">
        <f t="shared" si="0"/>
        <v>0.48</v>
      </c>
      <c r="L27" s="63">
        <f t="shared" si="0"/>
        <v>458.59399999999999</v>
      </c>
      <c r="M27" s="63">
        <f t="shared" si="0"/>
        <v>588.71500000000003</v>
      </c>
      <c r="N27" s="63">
        <f t="shared" si="0"/>
        <v>100.36</v>
      </c>
      <c r="O27" s="63">
        <f t="shared" si="0"/>
        <v>2.9219999999999997</v>
      </c>
    </row>
    <row r="28" spans="1:15" ht="15.5" x14ac:dyDescent="0.35">
      <c r="A28" s="104" t="s">
        <v>20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9"/>
    </row>
    <row r="29" spans="1:15" ht="15.5" x14ac:dyDescent="0.35">
      <c r="A29" s="118" t="s">
        <v>238</v>
      </c>
      <c r="B29" s="74" t="s">
        <v>45</v>
      </c>
      <c r="C29" s="120">
        <v>60</v>
      </c>
      <c r="D29" s="121"/>
      <c r="E29" s="75">
        <v>0.82</v>
      </c>
      <c r="F29" s="75">
        <v>3.71</v>
      </c>
      <c r="G29" s="75">
        <v>5.0599999999999996</v>
      </c>
      <c r="H29" s="75">
        <v>56.88</v>
      </c>
      <c r="I29" s="75">
        <v>0.04</v>
      </c>
      <c r="J29" s="75">
        <v>6.15</v>
      </c>
      <c r="K29" s="75">
        <v>0</v>
      </c>
      <c r="L29" s="75">
        <v>13.92</v>
      </c>
      <c r="M29" s="75">
        <v>26.98</v>
      </c>
      <c r="N29" s="75">
        <v>12.45</v>
      </c>
      <c r="O29" s="75">
        <v>0.51</v>
      </c>
    </row>
    <row r="30" spans="1:15" ht="15.5" x14ac:dyDescent="0.35">
      <c r="A30" s="119"/>
      <c r="B30" s="76" t="s">
        <v>66</v>
      </c>
      <c r="C30" s="77" t="s">
        <v>171</v>
      </c>
      <c r="D30" s="78">
        <v>15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spans="1:15" ht="15.5" x14ac:dyDescent="0.35">
      <c r="A31" s="119"/>
      <c r="B31" s="76" t="s">
        <v>92</v>
      </c>
      <c r="C31" s="77" t="s">
        <v>172</v>
      </c>
      <c r="D31" s="78">
        <v>12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</row>
    <row r="32" spans="1:15" ht="15.5" x14ac:dyDescent="0.35">
      <c r="A32" s="119"/>
      <c r="B32" s="76" t="s">
        <v>67</v>
      </c>
      <c r="C32" s="77" t="s">
        <v>173</v>
      </c>
      <c r="D32" s="78">
        <v>11.3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</row>
    <row r="33" spans="1:15" ht="15.5" x14ac:dyDescent="0.35">
      <c r="A33" s="119"/>
      <c r="B33" s="76" t="s">
        <v>94</v>
      </c>
      <c r="C33" s="77">
        <v>15</v>
      </c>
      <c r="D33" s="78">
        <v>12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spans="1:15" ht="15.5" x14ac:dyDescent="0.35">
      <c r="A34" s="119"/>
      <c r="B34" s="76" t="s">
        <v>68</v>
      </c>
      <c r="C34" s="77" t="s">
        <v>174</v>
      </c>
      <c r="D34" s="78">
        <v>10.7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spans="1:15" ht="15.5" x14ac:dyDescent="0.35">
      <c r="A35" s="119"/>
      <c r="B35" s="76" t="s">
        <v>83</v>
      </c>
      <c r="C35" s="77">
        <v>3.6</v>
      </c>
      <c r="D35" s="78">
        <v>3.6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</row>
    <row r="36" spans="1:15" ht="15.5" x14ac:dyDescent="0.35">
      <c r="A36" s="118" t="s">
        <v>240</v>
      </c>
      <c r="B36" s="65" t="s">
        <v>239</v>
      </c>
      <c r="C36" s="104">
        <v>200</v>
      </c>
      <c r="D36" s="109"/>
      <c r="E36" s="63">
        <v>1.4</v>
      </c>
      <c r="F36" s="63">
        <v>3.91</v>
      </c>
      <c r="G36" s="63">
        <v>6.79</v>
      </c>
      <c r="H36" s="63">
        <v>67.8</v>
      </c>
      <c r="I36" s="63">
        <v>0.05</v>
      </c>
      <c r="J36" s="63">
        <v>14.77</v>
      </c>
      <c r="K36" s="63">
        <v>0</v>
      </c>
      <c r="L36" s="63">
        <v>34.659999999999997</v>
      </c>
      <c r="M36" s="63">
        <v>38.1</v>
      </c>
      <c r="N36" s="63">
        <v>17.8</v>
      </c>
      <c r="O36" s="63">
        <v>0.64</v>
      </c>
    </row>
    <row r="37" spans="1:15" ht="15.5" x14ac:dyDescent="0.35">
      <c r="A37" s="119"/>
      <c r="B37" s="66" t="s">
        <v>82</v>
      </c>
      <c r="C37" s="67">
        <v>50</v>
      </c>
      <c r="D37" s="68">
        <v>40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spans="1:15" ht="15.5" x14ac:dyDescent="0.35">
      <c r="A38" s="119"/>
      <c r="B38" s="66" t="s">
        <v>66</v>
      </c>
      <c r="C38" s="67" t="s">
        <v>168</v>
      </c>
      <c r="D38" s="68">
        <v>24</v>
      </c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</row>
    <row r="39" spans="1:15" ht="15.5" x14ac:dyDescent="0.35">
      <c r="A39" s="119"/>
      <c r="B39" s="66" t="s">
        <v>67</v>
      </c>
      <c r="C39" s="67" t="s">
        <v>169</v>
      </c>
      <c r="D39" s="68">
        <v>8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1:15" ht="15.5" x14ac:dyDescent="0.35">
      <c r="A40" s="119"/>
      <c r="B40" s="66" t="s">
        <v>68</v>
      </c>
      <c r="C40" s="67">
        <v>9.6</v>
      </c>
      <c r="D40" s="68">
        <v>8</v>
      </c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1:15" ht="15.5" x14ac:dyDescent="0.35">
      <c r="A41" s="119"/>
      <c r="B41" s="66" t="s">
        <v>83</v>
      </c>
      <c r="C41" s="67">
        <v>4</v>
      </c>
      <c r="D41" s="68">
        <v>4</v>
      </c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  <row r="42" spans="1:15" ht="15.5" x14ac:dyDescent="0.35">
      <c r="A42" s="119"/>
      <c r="B42" s="66" t="s">
        <v>93</v>
      </c>
      <c r="C42" s="67">
        <v>32.4</v>
      </c>
      <c r="D42" s="68">
        <v>32.4</v>
      </c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1:15" ht="15.5" x14ac:dyDescent="0.35">
      <c r="A43" s="103"/>
      <c r="B43" s="66" t="s">
        <v>130</v>
      </c>
      <c r="C43" s="67">
        <v>0.2</v>
      </c>
      <c r="D43" s="68">
        <v>0.2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</row>
    <row r="44" spans="1:15" ht="15.5" x14ac:dyDescent="0.35">
      <c r="A44" s="118" t="s">
        <v>241</v>
      </c>
      <c r="B44" s="65" t="s">
        <v>34</v>
      </c>
      <c r="C44" s="104">
        <v>80</v>
      </c>
      <c r="D44" s="109"/>
      <c r="E44" s="63">
        <v>10.64</v>
      </c>
      <c r="F44" s="63">
        <v>3.76</v>
      </c>
      <c r="G44" s="63">
        <v>7.67</v>
      </c>
      <c r="H44" s="63">
        <v>107</v>
      </c>
      <c r="I44" s="63">
        <v>7.0000000000000007E-2</v>
      </c>
      <c r="J44" s="63">
        <v>0.34</v>
      </c>
      <c r="K44" s="63">
        <v>21</v>
      </c>
      <c r="L44" s="63">
        <v>42.7</v>
      </c>
      <c r="M44" s="63">
        <v>146.80000000000001</v>
      </c>
      <c r="N44" s="63">
        <v>24</v>
      </c>
      <c r="O44" s="63">
        <v>0.59</v>
      </c>
    </row>
    <row r="45" spans="1:15" ht="15.5" x14ac:dyDescent="0.35">
      <c r="A45" s="119"/>
      <c r="B45" s="66" t="s">
        <v>84</v>
      </c>
      <c r="C45" s="67">
        <v>52.5</v>
      </c>
      <c r="D45" s="68">
        <v>49.5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1:15" ht="15.5" x14ac:dyDescent="0.35">
      <c r="A46" s="119"/>
      <c r="B46" s="66" t="s">
        <v>110</v>
      </c>
      <c r="C46" s="67">
        <v>13.5</v>
      </c>
      <c r="D46" s="68">
        <v>13.5</v>
      </c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1:15" ht="15.5" x14ac:dyDescent="0.35">
      <c r="A47" s="119"/>
      <c r="B47" s="66" t="s">
        <v>72</v>
      </c>
      <c r="C47" s="67">
        <v>19.5</v>
      </c>
      <c r="D47" s="68">
        <v>19.5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1:15" ht="15.5" x14ac:dyDescent="0.35">
      <c r="A48" s="119"/>
      <c r="B48" s="66" t="s">
        <v>61</v>
      </c>
      <c r="C48" s="67">
        <v>5</v>
      </c>
      <c r="D48" s="68">
        <v>5</v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1:15" ht="15.5" x14ac:dyDescent="0.35">
      <c r="A49" s="119"/>
      <c r="B49" s="66" t="s">
        <v>73</v>
      </c>
      <c r="C49" s="67">
        <v>7</v>
      </c>
      <c r="D49" s="68">
        <v>7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</row>
    <row r="50" spans="1:15" ht="15.5" x14ac:dyDescent="0.35">
      <c r="A50" s="119"/>
      <c r="B50" s="66" t="s">
        <v>130</v>
      </c>
      <c r="C50" s="67">
        <v>0.2</v>
      </c>
      <c r="D50" s="68">
        <v>0.2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</row>
    <row r="51" spans="1:15" ht="15.5" x14ac:dyDescent="0.35">
      <c r="A51" s="103"/>
      <c r="B51" s="66" t="s">
        <v>83</v>
      </c>
      <c r="C51" s="67">
        <v>7.5</v>
      </c>
      <c r="D51" s="68">
        <v>7.5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</row>
    <row r="52" spans="1:15" ht="15.5" x14ac:dyDescent="0.35">
      <c r="A52" s="118" t="s">
        <v>242</v>
      </c>
      <c r="B52" s="65" t="s">
        <v>35</v>
      </c>
      <c r="C52" s="104">
        <v>150</v>
      </c>
      <c r="D52" s="109"/>
      <c r="E52" s="63">
        <v>3.06</v>
      </c>
      <c r="F52" s="63">
        <v>4.8</v>
      </c>
      <c r="G52" s="63">
        <v>20.45</v>
      </c>
      <c r="H52" s="63">
        <v>137.25</v>
      </c>
      <c r="I52" s="63">
        <v>0.14000000000000001</v>
      </c>
      <c r="J52" s="63">
        <v>18.170000000000002</v>
      </c>
      <c r="K52" s="63">
        <v>25.5</v>
      </c>
      <c r="L52" s="63">
        <v>36.979999999999997</v>
      </c>
      <c r="M52" s="63">
        <v>27.75</v>
      </c>
      <c r="N52" s="63">
        <v>86.6</v>
      </c>
      <c r="O52" s="63">
        <v>0.01</v>
      </c>
    </row>
    <row r="53" spans="1:15" ht="15.5" x14ac:dyDescent="0.35">
      <c r="A53" s="119"/>
      <c r="B53" s="66" t="s">
        <v>66</v>
      </c>
      <c r="C53" s="67" t="s">
        <v>170</v>
      </c>
      <c r="D53" s="68">
        <v>132</v>
      </c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</row>
    <row r="54" spans="1:15" ht="15.5" x14ac:dyDescent="0.35">
      <c r="A54" s="119"/>
      <c r="B54" s="66" t="s">
        <v>85</v>
      </c>
      <c r="C54" s="67">
        <v>23.7</v>
      </c>
      <c r="D54" s="68">
        <v>22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</row>
    <row r="55" spans="1:15" ht="15.5" x14ac:dyDescent="0.35">
      <c r="A55" s="119"/>
      <c r="B55" s="66" t="s">
        <v>61</v>
      </c>
      <c r="C55" s="67">
        <v>7.5</v>
      </c>
      <c r="D55" s="68">
        <v>7.5</v>
      </c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</row>
    <row r="56" spans="1:15" ht="15.5" x14ac:dyDescent="0.35">
      <c r="A56" s="103"/>
      <c r="B56" s="66" t="s">
        <v>130</v>
      </c>
      <c r="C56" s="67">
        <v>0.2</v>
      </c>
      <c r="D56" s="68">
        <v>0.2</v>
      </c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</row>
    <row r="57" spans="1:15" ht="15.5" x14ac:dyDescent="0.35">
      <c r="A57" s="118" t="s">
        <v>243</v>
      </c>
      <c r="B57" s="65" t="s">
        <v>132</v>
      </c>
      <c r="C57" s="104">
        <v>200</v>
      </c>
      <c r="D57" s="109"/>
      <c r="E57" s="63">
        <v>1</v>
      </c>
      <c r="F57" s="63">
        <v>0.2</v>
      </c>
      <c r="G57" s="63">
        <v>20.2</v>
      </c>
      <c r="H57" s="63">
        <v>92</v>
      </c>
      <c r="I57" s="63">
        <v>0.02</v>
      </c>
      <c r="J57" s="63">
        <v>4</v>
      </c>
      <c r="K57" s="63">
        <v>0</v>
      </c>
      <c r="L57" s="63">
        <v>14</v>
      </c>
      <c r="M57" s="63">
        <v>14</v>
      </c>
      <c r="N57" s="63">
        <v>8.8000000000000007</v>
      </c>
      <c r="O57" s="63">
        <v>1.8</v>
      </c>
    </row>
    <row r="58" spans="1:15" ht="15.5" x14ac:dyDescent="0.35">
      <c r="A58" s="103"/>
      <c r="B58" s="66" t="s">
        <v>36</v>
      </c>
      <c r="C58" s="67">
        <v>200</v>
      </c>
      <c r="D58" s="68">
        <v>200</v>
      </c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</row>
    <row r="59" spans="1:15" ht="15.5" x14ac:dyDescent="0.35">
      <c r="A59" s="71"/>
      <c r="B59" s="65" t="s">
        <v>18</v>
      </c>
      <c r="C59" s="104">
        <v>50</v>
      </c>
      <c r="D59" s="109"/>
      <c r="E59" s="70">
        <v>3.8</v>
      </c>
      <c r="F59" s="63">
        <v>0.45</v>
      </c>
      <c r="G59" s="63">
        <v>24.9</v>
      </c>
      <c r="H59" s="63">
        <v>113.22</v>
      </c>
      <c r="I59" s="63">
        <v>0.08</v>
      </c>
      <c r="J59" s="63">
        <v>0</v>
      </c>
      <c r="K59" s="63">
        <v>0</v>
      </c>
      <c r="L59" s="63">
        <v>13.02</v>
      </c>
      <c r="M59" s="63">
        <v>41.5</v>
      </c>
      <c r="N59" s="63">
        <v>17.53</v>
      </c>
      <c r="O59" s="63">
        <v>0.8</v>
      </c>
    </row>
    <row r="60" spans="1:15" ht="15.5" x14ac:dyDescent="0.35">
      <c r="A60" s="71"/>
      <c r="B60" s="65" t="s">
        <v>24</v>
      </c>
      <c r="C60" s="104">
        <v>50</v>
      </c>
      <c r="D60" s="109"/>
      <c r="E60" s="63">
        <v>2.75</v>
      </c>
      <c r="F60" s="63">
        <v>0.5</v>
      </c>
      <c r="G60" s="63">
        <v>17</v>
      </c>
      <c r="H60" s="63">
        <v>85</v>
      </c>
      <c r="I60" s="63">
        <v>0.09</v>
      </c>
      <c r="J60" s="63">
        <v>0</v>
      </c>
      <c r="K60" s="63">
        <v>0</v>
      </c>
      <c r="L60" s="63">
        <v>10.5</v>
      </c>
      <c r="M60" s="63">
        <v>87</v>
      </c>
      <c r="N60" s="63">
        <v>28.5</v>
      </c>
      <c r="O60" s="63">
        <v>1.8</v>
      </c>
    </row>
    <row r="61" spans="1:15" ht="15.5" x14ac:dyDescent="0.35">
      <c r="A61" s="71"/>
      <c r="B61" s="65" t="s">
        <v>26</v>
      </c>
      <c r="C61" s="114"/>
      <c r="D61" s="115"/>
      <c r="E61" s="63">
        <f t="shared" ref="E61:O61" si="1">SUM(E29:E60)</f>
        <v>23.470000000000002</v>
      </c>
      <c r="F61" s="63">
        <f t="shared" si="1"/>
        <v>17.329999999999998</v>
      </c>
      <c r="G61" s="63">
        <f t="shared" si="1"/>
        <v>102.07</v>
      </c>
      <c r="H61" s="63">
        <f t="shared" si="1"/>
        <v>659.15</v>
      </c>
      <c r="I61" s="63">
        <f t="shared" si="1"/>
        <v>0.4900000000000001</v>
      </c>
      <c r="J61" s="63">
        <f t="shared" si="1"/>
        <v>43.430000000000007</v>
      </c>
      <c r="K61" s="63">
        <f t="shared" si="1"/>
        <v>46.5</v>
      </c>
      <c r="L61" s="63">
        <f t="shared" si="1"/>
        <v>165.78</v>
      </c>
      <c r="M61" s="63">
        <f t="shared" si="1"/>
        <v>382.13</v>
      </c>
      <c r="N61" s="63">
        <f t="shared" si="1"/>
        <v>195.68</v>
      </c>
      <c r="O61" s="63">
        <f t="shared" si="1"/>
        <v>6.1499999999999995</v>
      </c>
    </row>
    <row r="62" spans="1:15" ht="15.5" x14ac:dyDescent="0.35">
      <c r="A62" s="71"/>
      <c r="B62" s="61" t="s">
        <v>164</v>
      </c>
      <c r="C62" s="116"/>
      <c r="D62" s="117"/>
      <c r="E62" s="63">
        <f t="shared" ref="E62:O62" si="2">SUM(E27+E61)</f>
        <v>65.983999999999995</v>
      </c>
      <c r="F62" s="63">
        <f t="shared" si="2"/>
        <v>51.62</v>
      </c>
      <c r="G62" s="63">
        <f t="shared" si="2"/>
        <v>208.73499999999999</v>
      </c>
      <c r="H62" s="63">
        <f t="shared" si="2"/>
        <v>1419.7130000000002</v>
      </c>
      <c r="I62" s="63">
        <f t="shared" si="2"/>
        <v>0.79000000000000015</v>
      </c>
      <c r="J62" s="63">
        <f t="shared" si="2"/>
        <v>49.95000000000001</v>
      </c>
      <c r="K62" s="63">
        <f t="shared" si="2"/>
        <v>46.98</v>
      </c>
      <c r="L62" s="63">
        <f t="shared" si="2"/>
        <v>624.37400000000002</v>
      </c>
      <c r="M62" s="63">
        <f t="shared" si="2"/>
        <v>970.84500000000003</v>
      </c>
      <c r="N62" s="63">
        <f t="shared" si="2"/>
        <v>296.04000000000002</v>
      </c>
      <c r="O62" s="63">
        <f t="shared" si="2"/>
        <v>9.0719999999999992</v>
      </c>
    </row>
    <row r="63" spans="1:15" ht="15.5" x14ac:dyDescent="0.35">
      <c r="A63" s="71"/>
      <c r="B63" s="105" t="s">
        <v>117</v>
      </c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9"/>
    </row>
    <row r="64" spans="1:15" ht="15.5" x14ac:dyDescent="0.35">
      <c r="A64" s="71" t="s">
        <v>261</v>
      </c>
      <c r="B64" s="65" t="s">
        <v>121</v>
      </c>
      <c r="C64" s="104">
        <v>200</v>
      </c>
      <c r="D64" s="109"/>
      <c r="E64" s="63">
        <v>5.8</v>
      </c>
      <c r="F64" s="63">
        <v>5</v>
      </c>
      <c r="G64" s="63">
        <v>8</v>
      </c>
      <c r="H64" s="63">
        <v>106</v>
      </c>
      <c r="I64" s="63">
        <v>0.08</v>
      </c>
      <c r="J64" s="63">
        <v>0.34</v>
      </c>
      <c r="K64" s="63">
        <v>1.4</v>
      </c>
      <c r="L64" s="63">
        <v>40</v>
      </c>
      <c r="M64" s="63">
        <v>240</v>
      </c>
      <c r="N64" s="63">
        <v>180</v>
      </c>
      <c r="O64" s="63">
        <v>0.2</v>
      </c>
    </row>
    <row r="65" spans="1:15" ht="15.5" x14ac:dyDescent="0.35">
      <c r="A65" s="71"/>
      <c r="B65" s="65" t="s">
        <v>122</v>
      </c>
      <c r="C65" s="104">
        <v>10</v>
      </c>
      <c r="D65" s="109"/>
      <c r="E65" s="63">
        <v>0.98</v>
      </c>
      <c r="F65" s="63">
        <v>7.65</v>
      </c>
      <c r="G65" s="63">
        <v>15.63</v>
      </c>
      <c r="H65" s="63">
        <v>135.25</v>
      </c>
      <c r="I65" s="63"/>
      <c r="J65" s="63"/>
      <c r="K65" s="63"/>
      <c r="L65" s="63"/>
      <c r="M65" s="63"/>
      <c r="N65" s="63"/>
      <c r="O65" s="63"/>
    </row>
    <row r="66" spans="1:15" ht="15.5" x14ac:dyDescent="0.35">
      <c r="A66" s="71"/>
      <c r="B66" s="65" t="s">
        <v>120</v>
      </c>
      <c r="C66" s="114"/>
      <c r="D66" s="115"/>
      <c r="E66" s="63">
        <f>SUM(E64:E65)</f>
        <v>6.7799999999999994</v>
      </c>
      <c r="F66" s="63">
        <f t="shared" ref="F66:O66" si="3">SUM(F64:F65)</f>
        <v>12.65</v>
      </c>
      <c r="G66" s="63">
        <f t="shared" si="3"/>
        <v>23.630000000000003</v>
      </c>
      <c r="H66" s="63">
        <f t="shared" si="3"/>
        <v>241.25</v>
      </c>
      <c r="I66" s="63">
        <f t="shared" si="3"/>
        <v>0.08</v>
      </c>
      <c r="J66" s="63">
        <f t="shared" si="3"/>
        <v>0.34</v>
      </c>
      <c r="K66" s="63">
        <f t="shared" si="3"/>
        <v>1.4</v>
      </c>
      <c r="L66" s="63">
        <f t="shared" si="3"/>
        <v>40</v>
      </c>
      <c r="M66" s="63">
        <f t="shared" si="3"/>
        <v>240</v>
      </c>
      <c r="N66" s="63">
        <f t="shared" si="3"/>
        <v>180</v>
      </c>
      <c r="O66" s="63">
        <f t="shared" si="3"/>
        <v>0.2</v>
      </c>
    </row>
    <row r="67" spans="1:15" ht="15.5" x14ac:dyDescent="0.35">
      <c r="A67" s="71"/>
      <c r="B67" s="65" t="s">
        <v>27</v>
      </c>
      <c r="C67" s="116"/>
      <c r="D67" s="117"/>
      <c r="E67" s="63">
        <f t="shared" ref="E67:O67" si="4">SUM(E27,E61,E66)</f>
        <v>72.763999999999996</v>
      </c>
      <c r="F67" s="63">
        <f t="shared" si="4"/>
        <v>64.27</v>
      </c>
      <c r="G67" s="63">
        <f t="shared" si="4"/>
        <v>232.36499999999998</v>
      </c>
      <c r="H67" s="63">
        <f t="shared" si="4"/>
        <v>1660.9630000000002</v>
      </c>
      <c r="I67" s="63">
        <f t="shared" si="4"/>
        <v>0.87000000000000011</v>
      </c>
      <c r="J67" s="63">
        <f t="shared" si="4"/>
        <v>50.290000000000013</v>
      </c>
      <c r="K67" s="63">
        <f t="shared" si="4"/>
        <v>48.379999999999995</v>
      </c>
      <c r="L67" s="63">
        <f t="shared" si="4"/>
        <v>664.37400000000002</v>
      </c>
      <c r="M67" s="63">
        <f t="shared" si="4"/>
        <v>1210.845</v>
      </c>
      <c r="N67" s="63">
        <f t="shared" si="4"/>
        <v>476.04</v>
      </c>
      <c r="O67" s="63">
        <f t="shared" si="4"/>
        <v>9.2719999999999985</v>
      </c>
    </row>
    <row r="68" spans="1:15" ht="15.5" x14ac:dyDescent="0.3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</row>
    <row r="69" spans="1:15" ht="15.5" x14ac:dyDescent="0.3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</row>
  </sheetData>
  <mergeCells count="35">
    <mergeCell ref="A20:A23"/>
    <mergeCell ref="C20:D20"/>
    <mergeCell ref="A24:A26"/>
    <mergeCell ref="L4:O4"/>
    <mergeCell ref="A6:O6"/>
    <mergeCell ref="A7:A15"/>
    <mergeCell ref="C7:D7"/>
    <mergeCell ref="A16:A19"/>
    <mergeCell ref="C16:D16"/>
    <mergeCell ref="A4:A5"/>
    <mergeCell ref="B4:B5"/>
    <mergeCell ref="C4:D4"/>
    <mergeCell ref="E4:G4"/>
    <mergeCell ref="H4:H5"/>
    <mergeCell ref="I4:K4"/>
    <mergeCell ref="C24:D24"/>
    <mergeCell ref="C27:D27"/>
    <mergeCell ref="C60:D60"/>
    <mergeCell ref="A29:A35"/>
    <mergeCell ref="C29:D29"/>
    <mergeCell ref="A36:A43"/>
    <mergeCell ref="C36:D36"/>
    <mergeCell ref="A44:A51"/>
    <mergeCell ref="C44:D44"/>
    <mergeCell ref="A52:A56"/>
    <mergeCell ref="C52:D52"/>
    <mergeCell ref="A57:A58"/>
    <mergeCell ref="C57:D57"/>
    <mergeCell ref="C59:D59"/>
    <mergeCell ref="A28:O28"/>
    <mergeCell ref="C61:D62"/>
    <mergeCell ref="B63:O63"/>
    <mergeCell ref="C64:D64"/>
    <mergeCell ref="C65:D65"/>
    <mergeCell ref="C66:D6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B45" sqref="B45"/>
    </sheetView>
  </sheetViews>
  <sheetFormatPr defaultRowHeight="14.5" x14ac:dyDescent="0.35"/>
  <cols>
    <col min="1" max="1" width="17.08984375" customWidth="1"/>
    <col min="2" max="2" width="33.36328125" customWidth="1"/>
  </cols>
  <sheetData>
    <row r="1" spans="1:15" ht="18.5" x14ac:dyDescent="0.45">
      <c r="A1" s="35" t="s">
        <v>277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8.5" x14ac:dyDescent="0.45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7.5" x14ac:dyDescent="0.35">
      <c r="A3" s="35" t="s">
        <v>204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17.5" x14ac:dyDescent="0.35">
      <c r="A4" s="143"/>
      <c r="B4" s="137" t="s">
        <v>0</v>
      </c>
      <c r="C4" s="138" t="s">
        <v>161</v>
      </c>
      <c r="D4" s="137"/>
      <c r="E4" s="142" t="s">
        <v>1</v>
      </c>
      <c r="F4" s="142"/>
      <c r="G4" s="142"/>
      <c r="H4" s="145" t="s">
        <v>14</v>
      </c>
      <c r="I4" s="142" t="s">
        <v>2</v>
      </c>
      <c r="J4" s="142"/>
      <c r="K4" s="142"/>
      <c r="L4" s="142" t="s">
        <v>3</v>
      </c>
      <c r="M4" s="142"/>
      <c r="N4" s="142"/>
      <c r="O4" s="142"/>
    </row>
    <row r="5" spans="1:15" ht="17.5" x14ac:dyDescent="0.35">
      <c r="A5" s="144"/>
      <c r="B5" s="137"/>
      <c r="C5" s="49" t="s">
        <v>162</v>
      </c>
      <c r="D5" s="27" t="s">
        <v>163</v>
      </c>
      <c r="E5" s="50" t="s">
        <v>4</v>
      </c>
      <c r="F5" s="50" t="s">
        <v>5</v>
      </c>
      <c r="G5" s="50" t="s">
        <v>6</v>
      </c>
      <c r="H5" s="146"/>
      <c r="I5" s="50" t="s">
        <v>7</v>
      </c>
      <c r="J5" s="50" t="s">
        <v>8</v>
      </c>
      <c r="K5" s="50" t="s">
        <v>9</v>
      </c>
      <c r="L5" s="50" t="s">
        <v>10</v>
      </c>
      <c r="M5" s="50" t="s">
        <v>11</v>
      </c>
      <c r="N5" s="50" t="s">
        <v>12</v>
      </c>
      <c r="O5" s="50" t="s">
        <v>13</v>
      </c>
    </row>
    <row r="6" spans="1:15" ht="17.5" x14ac:dyDescent="0.35">
      <c r="A6" s="138" t="s">
        <v>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5" ht="17.5" x14ac:dyDescent="0.35">
      <c r="A7" s="139" t="s">
        <v>184</v>
      </c>
      <c r="B7" s="29" t="s">
        <v>147</v>
      </c>
      <c r="C7" s="138">
        <v>200</v>
      </c>
      <c r="D7" s="137"/>
      <c r="E7" s="50">
        <v>5.97</v>
      </c>
      <c r="F7" s="50">
        <v>5.48</v>
      </c>
      <c r="G7" s="50">
        <v>17.079999999999998</v>
      </c>
      <c r="H7" s="50">
        <v>141.6</v>
      </c>
      <c r="I7" s="50">
        <v>0.11</v>
      </c>
      <c r="J7" s="50">
        <v>0.91</v>
      </c>
      <c r="K7" s="50">
        <v>30.6</v>
      </c>
      <c r="L7" s="50">
        <v>160.88</v>
      </c>
      <c r="M7" s="50">
        <v>165.66</v>
      </c>
      <c r="N7" s="50">
        <v>46.46</v>
      </c>
      <c r="O7" s="50">
        <v>1.1299999999999999</v>
      </c>
    </row>
    <row r="8" spans="1:15" ht="18" x14ac:dyDescent="0.4">
      <c r="A8" s="140"/>
      <c r="B8" s="30" t="s">
        <v>72</v>
      </c>
      <c r="C8" s="31">
        <v>140</v>
      </c>
      <c r="D8" s="32">
        <v>140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 ht="18" x14ac:dyDescent="0.4">
      <c r="A9" s="140"/>
      <c r="B9" s="30" t="s">
        <v>148</v>
      </c>
      <c r="C9" s="31">
        <v>16</v>
      </c>
      <c r="D9" s="32">
        <v>16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15" ht="18" x14ac:dyDescent="0.4">
      <c r="A10" s="140"/>
      <c r="B10" s="30" t="s">
        <v>100</v>
      </c>
      <c r="C10" s="31">
        <v>1.6</v>
      </c>
      <c r="D10" s="32">
        <v>1.6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15" ht="18" x14ac:dyDescent="0.4">
      <c r="A11" s="141"/>
      <c r="B11" s="30" t="s">
        <v>61</v>
      </c>
      <c r="C11" s="31">
        <v>2</v>
      </c>
      <c r="D11" s="32">
        <v>2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5" ht="17.5" x14ac:dyDescent="0.35">
      <c r="A12" s="139" t="s">
        <v>185</v>
      </c>
      <c r="B12" s="29" t="s">
        <v>30</v>
      </c>
      <c r="C12" s="138">
        <v>20</v>
      </c>
      <c r="D12" s="137"/>
      <c r="E12" s="50">
        <v>0</v>
      </c>
      <c r="F12" s="50">
        <v>16.399999999999999</v>
      </c>
      <c r="G12" s="50">
        <v>0.2</v>
      </c>
      <c r="H12" s="50">
        <v>150</v>
      </c>
      <c r="I12" s="50">
        <v>0</v>
      </c>
      <c r="J12" s="50">
        <v>0</v>
      </c>
      <c r="K12" s="50">
        <v>118</v>
      </c>
      <c r="L12" s="50">
        <v>2</v>
      </c>
      <c r="M12" s="50">
        <v>4</v>
      </c>
      <c r="N12" s="50">
        <v>0</v>
      </c>
      <c r="O12" s="50">
        <v>0</v>
      </c>
    </row>
    <row r="13" spans="1:15" ht="18" x14ac:dyDescent="0.4">
      <c r="A13" s="141"/>
      <c r="B13" s="30" t="s">
        <v>61</v>
      </c>
      <c r="C13" s="31">
        <v>20</v>
      </c>
      <c r="D13" s="32">
        <v>20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18.5" x14ac:dyDescent="0.45">
      <c r="A14" s="39"/>
      <c r="B14" s="29" t="s">
        <v>18</v>
      </c>
      <c r="C14" s="138">
        <v>50</v>
      </c>
      <c r="D14" s="137"/>
      <c r="E14" s="33">
        <v>3.8</v>
      </c>
      <c r="F14" s="50">
        <v>0.45</v>
      </c>
      <c r="G14" s="50">
        <v>24.9</v>
      </c>
      <c r="H14" s="50">
        <v>113.22</v>
      </c>
      <c r="I14" s="50">
        <v>0.08</v>
      </c>
      <c r="J14" s="50">
        <v>0</v>
      </c>
      <c r="K14" s="50">
        <v>0</v>
      </c>
      <c r="L14" s="50">
        <v>13.02</v>
      </c>
      <c r="M14" s="50">
        <v>41.5</v>
      </c>
      <c r="N14" s="50">
        <v>17.53</v>
      </c>
      <c r="O14" s="50">
        <v>0.8</v>
      </c>
    </row>
    <row r="15" spans="1:15" ht="17.5" x14ac:dyDescent="0.35">
      <c r="A15" s="139" t="s">
        <v>237</v>
      </c>
      <c r="B15" s="38" t="s">
        <v>31</v>
      </c>
      <c r="C15" s="138" t="s">
        <v>38</v>
      </c>
      <c r="D15" s="137"/>
      <c r="E15" s="48">
        <v>0.434</v>
      </c>
      <c r="F15" s="50"/>
      <c r="G15" s="50">
        <v>12.725</v>
      </c>
      <c r="H15" s="50">
        <v>46.033000000000001</v>
      </c>
      <c r="I15" s="50">
        <v>0.02</v>
      </c>
      <c r="J15" s="50">
        <v>0.08</v>
      </c>
      <c r="K15" s="50"/>
      <c r="L15" s="50">
        <v>3.0939999999999999</v>
      </c>
      <c r="M15" s="50">
        <v>2.7949999999999999</v>
      </c>
      <c r="N15" s="50">
        <v>0.55000000000000004</v>
      </c>
      <c r="O15" s="50">
        <v>2E-3</v>
      </c>
    </row>
    <row r="16" spans="1:15" ht="18" x14ac:dyDescent="0.4">
      <c r="A16" s="140"/>
      <c r="B16" s="30" t="s">
        <v>80</v>
      </c>
      <c r="C16" s="31">
        <v>2</v>
      </c>
      <c r="D16" s="32">
        <v>2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1:15" ht="18" x14ac:dyDescent="0.4">
      <c r="A17" s="140"/>
      <c r="B17" s="30" t="s">
        <v>76</v>
      </c>
      <c r="C17" s="31">
        <v>8</v>
      </c>
      <c r="D17" s="32">
        <v>8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18" x14ac:dyDescent="0.4">
      <c r="A18" s="141"/>
      <c r="B18" s="30" t="s">
        <v>81</v>
      </c>
      <c r="C18" s="31">
        <v>7</v>
      </c>
      <c r="D18" s="32">
        <v>7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8.5" x14ac:dyDescent="0.45">
      <c r="A19" s="47"/>
      <c r="B19" s="29" t="s">
        <v>116</v>
      </c>
      <c r="C19" s="138">
        <v>150</v>
      </c>
      <c r="D19" s="137"/>
      <c r="E19" s="33">
        <v>0.6</v>
      </c>
      <c r="F19" s="50">
        <v>0.6</v>
      </c>
      <c r="G19" s="50">
        <v>18</v>
      </c>
      <c r="H19" s="50">
        <v>60</v>
      </c>
      <c r="I19" s="50">
        <v>0.05</v>
      </c>
      <c r="J19" s="50">
        <v>15</v>
      </c>
      <c r="K19" s="50"/>
      <c r="L19" s="50">
        <v>18</v>
      </c>
      <c r="M19" s="50">
        <v>16</v>
      </c>
      <c r="N19" s="50">
        <v>13</v>
      </c>
      <c r="O19" s="50">
        <v>3.3</v>
      </c>
    </row>
    <row r="20" spans="1:15" ht="18.5" x14ac:dyDescent="0.45">
      <c r="A20" s="39"/>
      <c r="B20" s="29" t="s">
        <v>19</v>
      </c>
      <c r="C20" s="138"/>
      <c r="D20" s="137"/>
      <c r="E20" s="50">
        <f t="shared" ref="E20:O20" si="0">SUM(E7:E19)</f>
        <v>10.803999999999998</v>
      </c>
      <c r="F20" s="50">
        <f t="shared" si="0"/>
        <v>22.93</v>
      </c>
      <c r="G20" s="50">
        <f t="shared" si="0"/>
        <v>72.905000000000001</v>
      </c>
      <c r="H20" s="50">
        <f t="shared" si="0"/>
        <v>510.85300000000007</v>
      </c>
      <c r="I20" s="50">
        <f t="shared" si="0"/>
        <v>0.26</v>
      </c>
      <c r="J20" s="50">
        <f t="shared" si="0"/>
        <v>15.99</v>
      </c>
      <c r="K20" s="50">
        <f t="shared" si="0"/>
        <v>148.6</v>
      </c>
      <c r="L20" s="50">
        <f t="shared" si="0"/>
        <v>196.994</v>
      </c>
      <c r="M20" s="50">
        <f t="shared" si="0"/>
        <v>229.95499999999998</v>
      </c>
      <c r="N20" s="50">
        <f t="shared" si="0"/>
        <v>77.540000000000006</v>
      </c>
      <c r="O20" s="50">
        <f t="shared" si="0"/>
        <v>5.2319999999999993</v>
      </c>
    </row>
    <row r="21" spans="1:15" ht="17.5" x14ac:dyDescent="0.35">
      <c r="A21" s="138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7"/>
    </row>
    <row r="22" spans="1:15" ht="17.5" x14ac:dyDescent="0.35">
      <c r="A22" s="139" t="s">
        <v>179</v>
      </c>
      <c r="B22" s="29" t="s">
        <v>21</v>
      </c>
      <c r="C22" s="138">
        <v>60</v>
      </c>
      <c r="D22" s="137"/>
      <c r="E22" s="50">
        <v>0.86</v>
      </c>
      <c r="F22" s="50">
        <v>3.65</v>
      </c>
      <c r="G22" s="50">
        <v>5.05</v>
      </c>
      <c r="H22" s="50">
        <v>56.34</v>
      </c>
      <c r="I22" s="50">
        <v>0.01</v>
      </c>
      <c r="J22" s="50">
        <v>5.7</v>
      </c>
      <c r="K22" s="50">
        <v>0</v>
      </c>
      <c r="L22" s="50">
        <v>21.09</v>
      </c>
      <c r="M22" s="50">
        <v>24.58</v>
      </c>
      <c r="N22" s="50">
        <v>12.54</v>
      </c>
      <c r="O22" s="50">
        <v>0.8</v>
      </c>
    </row>
    <row r="23" spans="1:15" ht="18" x14ac:dyDescent="0.4">
      <c r="A23" s="140"/>
      <c r="B23" s="30" t="s">
        <v>64</v>
      </c>
      <c r="C23" s="31" t="s">
        <v>165</v>
      </c>
      <c r="D23" s="32">
        <v>57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ht="18" x14ac:dyDescent="0.4">
      <c r="A24" s="140"/>
      <c r="B24" s="30" t="s">
        <v>65</v>
      </c>
      <c r="C24" s="31">
        <v>3.6</v>
      </c>
      <c r="D24" s="32">
        <v>3.6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1:15" ht="17.5" x14ac:dyDescent="0.35">
      <c r="A25" s="139" t="s">
        <v>186</v>
      </c>
      <c r="B25" s="29" t="s">
        <v>39</v>
      </c>
      <c r="C25" s="138">
        <v>200</v>
      </c>
      <c r="D25" s="137"/>
      <c r="E25" s="50">
        <v>4.3899999999999997</v>
      </c>
      <c r="F25" s="50">
        <v>4.22</v>
      </c>
      <c r="G25" s="50">
        <v>13.06</v>
      </c>
      <c r="H25" s="50">
        <v>107.8</v>
      </c>
      <c r="I25" s="50">
        <v>0.18</v>
      </c>
      <c r="J25" s="50">
        <v>4.6500000000000004</v>
      </c>
      <c r="K25" s="50">
        <v>0</v>
      </c>
      <c r="L25" s="50">
        <v>30.46</v>
      </c>
      <c r="M25" s="50">
        <v>69.739999999999995</v>
      </c>
      <c r="N25" s="50">
        <v>28.24</v>
      </c>
      <c r="O25" s="50">
        <v>1.62</v>
      </c>
    </row>
    <row r="26" spans="1:15" ht="18" x14ac:dyDescent="0.4">
      <c r="A26" s="140"/>
      <c r="B26" s="30" t="s">
        <v>66</v>
      </c>
      <c r="C26" s="31" t="s">
        <v>214</v>
      </c>
      <c r="D26" s="32">
        <v>60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5" ht="18" x14ac:dyDescent="0.4">
      <c r="A27" s="140"/>
      <c r="B27" s="30" t="s">
        <v>86</v>
      </c>
      <c r="C27" s="31">
        <v>16.2</v>
      </c>
      <c r="D27" s="32">
        <v>16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5" ht="18" x14ac:dyDescent="0.4">
      <c r="A28" s="140"/>
      <c r="B28" s="30" t="s">
        <v>67</v>
      </c>
      <c r="C28" s="31" t="s">
        <v>169</v>
      </c>
      <c r="D28" s="32">
        <v>10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5" ht="18" x14ac:dyDescent="0.4">
      <c r="A29" s="140"/>
      <c r="B29" s="30" t="s">
        <v>68</v>
      </c>
      <c r="C29" s="31">
        <v>9.6</v>
      </c>
      <c r="D29" s="32">
        <v>8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15" ht="18" x14ac:dyDescent="0.4">
      <c r="A30" s="140"/>
      <c r="B30" s="30" t="s">
        <v>130</v>
      </c>
      <c r="C30" s="31">
        <v>0.2</v>
      </c>
      <c r="D30" s="32">
        <v>0.2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15" ht="18" x14ac:dyDescent="0.4">
      <c r="A31" s="141"/>
      <c r="B31" s="30" t="s">
        <v>61</v>
      </c>
      <c r="C31" s="31">
        <v>4</v>
      </c>
      <c r="D31" s="32">
        <v>4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39.5" customHeight="1" x14ac:dyDescent="0.35">
      <c r="A32" s="139" t="s">
        <v>194</v>
      </c>
      <c r="B32" s="34" t="s">
        <v>40</v>
      </c>
      <c r="C32" s="138" t="s">
        <v>60</v>
      </c>
      <c r="D32" s="137"/>
      <c r="E32" s="50">
        <v>15.522</v>
      </c>
      <c r="F32" s="50">
        <v>18.559999999999999</v>
      </c>
      <c r="G32" s="50">
        <v>4.2039999999999997</v>
      </c>
      <c r="H32" s="50">
        <v>252.82</v>
      </c>
      <c r="I32" s="50">
        <v>7.3999999999999996E-2</v>
      </c>
      <c r="J32" s="50">
        <v>9.64</v>
      </c>
      <c r="K32" s="50">
        <v>0.109</v>
      </c>
      <c r="L32" s="50">
        <v>26.094999999999999</v>
      </c>
      <c r="M32" s="50">
        <v>13.619</v>
      </c>
      <c r="N32" s="50">
        <v>16.646000000000001</v>
      </c>
      <c r="O32" s="50">
        <v>1.9279999999999999</v>
      </c>
    </row>
    <row r="33" spans="1:15" ht="18" x14ac:dyDescent="0.4">
      <c r="A33" s="140"/>
      <c r="B33" s="30" t="s">
        <v>87</v>
      </c>
      <c r="C33" s="31">
        <v>112</v>
      </c>
      <c r="D33" s="32">
        <v>109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1:15" ht="18" x14ac:dyDescent="0.4">
      <c r="A34" s="140"/>
      <c r="B34" s="30" t="s">
        <v>61</v>
      </c>
      <c r="C34" s="31">
        <v>3</v>
      </c>
      <c r="D34" s="32">
        <v>3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1:15" ht="18" x14ac:dyDescent="0.4">
      <c r="A35" s="140"/>
      <c r="B35" s="30" t="s">
        <v>68</v>
      </c>
      <c r="C35" s="31">
        <v>1.5</v>
      </c>
      <c r="D35" s="32">
        <v>1.5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36" spans="1:15" ht="18" x14ac:dyDescent="0.4">
      <c r="A36" s="140"/>
      <c r="B36" s="30" t="s">
        <v>88</v>
      </c>
      <c r="C36" s="31">
        <v>3</v>
      </c>
      <c r="D36" s="32">
        <v>3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1:15" ht="18" x14ac:dyDescent="0.4">
      <c r="A37" s="140"/>
      <c r="B37" s="30" t="s">
        <v>89</v>
      </c>
      <c r="C37" s="31">
        <v>3.5</v>
      </c>
      <c r="D37" s="32">
        <v>3.5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1:15" ht="18" x14ac:dyDescent="0.4">
      <c r="A38" s="140"/>
      <c r="B38" s="30" t="s">
        <v>76</v>
      </c>
      <c r="C38" s="31">
        <v>1</v>
      </c>
      <c r="D38" s="32">
        <v>1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1:15" ht="18" x14ac:dyDescent="0.4">
      <c r="A39" s="140"/>
      <c r="B39" s="30" t="s">
        <v>83</v>
      </c>
      <c r="C39" s="31">
        <v>1.5</v>
      </c>
      <c r="D39" s="32">
        <v>1.5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</row>
    <row r="40" spans="1:15" ht="18" x14ac:dyDescent="0.4">
      <c r="A40" s="141"/>
      <c r="B40" s="30" t="s">
        <v>130</v>
      </c>
      <c r="C40" s="31">
        <v>0.2</v>
      </c>
      <c r="D40" s="32">
        <v>0.2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1:15" ht="17.5" x14ac:dyDescent="0.35">
      <c r="A41" s="139" t="s">
        <v>180</v>
      </c>
      <c r="B41" s="29" t="s">
        <v>23</v>
      </c>
      <c r="C41" s="138">
        <v>200</v>
      </c>
      <c r="D41" s="137"/>
      <c r="E41" s="50">
        <v>7.36</v>
      </c>
      <c r="F41" s="50">
        <v>6.02</v>
      </c>
      <c r="G41" s="50">
        <v>35.26</v>
      </c>
      <c r="H41" s="50">
        <v>224</v>
      </c>
      <c r="I41" s="50">
        <v>0.08</v>
      </c>
      <c r="J41" s="50">
        <v>0</v>
      </c>
      <c r="K41" s="50">
        <v>28</v>
      </c>
      <c r="L41" s="50">
        <v>6.48</v>
      </c>
      <c r="M41" s="50">
        <v>49.56</v>
      </c>
      <c r="N41" s="50">
        <v>28.16</v>
      </c>
      <c r="O41" s="50">
        <v>1.48</v>
      </c>
    </row>
    <row r="42" spans="1:15" ht="18" x14ac:dyDescent="0.4">
      <c r="A42" s="140"/>
      <c r="B42" s="30" t="s">
        <v>62</v>
      </c>
      <c r="C42" s="31">
        <v>0.3</v>
      </c>
      <c r="D42" s="32">
        <v>0.3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1:15" ht="18" x14ac:dyDescent="0.4">
      <c r="A43" s="140"/>
      <c r="B43" s="30" t="s">
        <v>112</v>
      </c>
      <c r="C43" s="31">
        <v>68</v>
      </c>
      <c r="D43" s="32">
        <v>68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18" x14ac:dyDescent="0.4">
      <c r="A44" s="141"/>
      <c r="B44" s="30" t="s">
        <v>61</v>
      </c>
      <c r="C44" s="31">
        <v>7</v>
      </c>
      <c r="D44" s="32">
        <v>7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pans="1:15" ht="43" customHeight="1" x14ac:dyDescent="0.35">
      <c r="A45" s="139" t="s">
        <v>181</v>
      </c>
      <c r="B45" s="34" t="s">
        <v>133</v>
      </c>
      <c r="C45" s="138">
        <v>200</v>
      </c>
      <c r="D45" s="137"/>
      <c r="E45" s="50">
        <v>0.04</v>
      </c>
      <c r="F45" s="50">
        <v>0</v>
      </c>
      <c r="G45" s="50">
        <v>24.76</v>
      </c>
      <c r="H45" s="50">
        <v>94.2</v>
      </c>
      <c r="I45" s="50">
        <v>0.01</v>
      </c>
      <c r="J45" s="50">
        <v>0.16800000000000001</v>
      </c>
      <c r="K45" s="50">
        <v>0</v>
      </c>
      <c r="L45" s="50">
        <v>6.4</v>
      </c>
      <c r="M45" s="50">
        <v>3.6</v>
      </c>
      <c r="N45" s="50">
        <v>0</v>
      </c>
      <c r="O45" s="50">
        <v>0.18</v>
      </c>
    </row>
    <row r="46" spans="1:15" ht="18" x14ac:dyDescent="0.4">
      <c r="A46" s="140"/>
      <c r="B46" s="30" t="s">
        <v>74</v>
      </c>
      <c r="C46" s="31">
        <v>20</v>
      </c>
      <c r="D46" s="32">
        <v>20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1:15" ht="18" x14ac:dyDescent="0.4">
      <c r="A47" s="141"/>
      <c r="B47" s="30" t="s">
        <v>76</v>
      </c>
      <c r="C47" s="31">
        <v>10</v>
      </c>
      <c r="D47" s="32">
        <v>10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1:15" ht="18.5" x14ac:dyDescent="0.45">
      <c r="A48" s="39"/>
      <c r="B48" s="29" t="s">
        <v>18</v>
      </c>
      <c r="C48" s="138">
        <v>50</v>
      </c>
      <c r="D48" s="137"/>
      <c r="E48" s="33">
        <v>3.8</v>
      </c>
      <c r="F48" s="50">
        <v>0.45</v>
      </c>
      <c r="G48" s="50">
        <v>24.9</v>
      </c>
      <c r="H48" s="50">
        <v>113.22</v>
      </c>
      <c r="I48" s="50">
        <v>0.08</v>
      </c>
      <c r="J48" s="50">
        <v>0</v>
      </c>
      <c r="K48" s="50">
        <v>0</v>
      </c>
      <c r="L48" s="50">
        <v>13.02</v>
      </c>
      <c r="M48" s="50">
        <v>41.5</v>
      </c>
      <c r="N48" s="50">
        <v>17.53</v>
      </c>
      <c r="O48" s="50">
        <v>0.8</v>
      </c>
    </row>
    <row r="49" spans="1:15" ht="18.5" x14ac:dyDescent="0.45">
      <c r="A49" s="39"/>
      <c r="B49" s="29" t="s">
        <v>24</v>
      </c>
      <c r="C49" s="138">
        <v>50</v>
      </c>
      <c r="D49" s="137"/>
      <c r="E49" s="50">
        <v>2.75</v>
      </c>
      <c r="F49" s="50">
        <v>0.5</v>
      </c>
      <c r="G49" s="50">
        <v>17</v>
      </c>
      <c r="H49" s="50">
        <v>85</v>
      </c>
      <c r="I49" s="50">
        <v>0.09</v>
      </c>
      <c r="J49" s="50">
        <v>0</v>
      </c>
      <c r="K49" s="50">
        <v>0</v>
      </c>
      <c r="L49" s="50">
        <v>10.5</v>
      </c>
      <c r="M49" s="50">
        <v>87</v>
      </c>
      <c r="N49" s="50">
        <v>28.5</v>
      </c>
      <c r="O49" s="50">
        <v>1.8</v>
      </c>
    </row>
    <row r="50" spans="1:15" ht="18.5" x14ac:dyDescent="0.45">
      <c r="A50" s="39"/>
      <c r="B50" s="29" t="s">
        <v>26</v>
      </c>
      <c r="C50" s="132"/>
      <c r="D50" s="133"/>
      <c r="E50" s="50">
        <f t="shared" ref="E50:O50" si="1">SUM(E22:E49)</f>
        <v>34.721999999999994</v>
      </c>
      <c r="F50" s="50">
        <f t="shared" si="1"/>
        <v>33.400000000000006</v>
      </c>
      <c r="G50" s="50">
        <f t="shared" si="1"/>
        <v>124.23400000000001</v>
      </c>
      <c r="H50" s="50">
        <f>SUM(H22:H49)</f>
        <v>933.38000000000011</v>
      </c>
      <c r="I50" s="50">
        <f t="shared" si="1"/>
        <v>0.52400000000000002</v>
      </c>
      <c r="J50" s="50">
        <f t="shared" si="1"/>
        <v>20.158000000000001</v>
      </c>
      <c r="K50" s="50">
        <f t="shared" si="1"/>
        <v>28.109000000000002</v>
      </c>
      <c r="L50" s="50">
        <f t="shared" si="1"/>
        <v>114.045</v>
      </c>
      <c r="M50" s="50">
        <f t="shared" si="1"/>
        <v>289.59899999999999</v>
      </c>
      <c r="N50" s="50">
        <f t="shared" si="1"/>
        <v>131.61599999999999</v>
      </c>
      <c r="O50" s="50">
        <f t="shared" si="1"/>
        <v>8.6079999999999988</v>
      </c>
    </row>
    <row r="51" spans="1:15" ht="18.5" x14ac:dyDescent="0.45">
      <c r="A51" s="39"/>
      <c r="B51" s="28" t="s">
        <v>164</v>
      </c>
      <c r="C51" s="134"/>
      <c r="D51" s="135"/>
      <c r="E51" s="50">
        <f t="shared" ref="E51:O51" si="2">SUM(E20+E50)</f>
        <v>45.525999999999996</v>
      </c>
      <c r="F51" s="50">
        <f t="shared" si="2"/>
        <v>56.330000000000005</v>
      </c>
      <c r="G51" s="50">
        <f t="shared" si="2"/>
        <v>197.13900000000001</v>
      </c>
      <c r="H51" s="50">
        <f>SUM(H20+H50)</f>
        <v>1444.2330000000002</v>
      </c>
      <c r="I51" s="50">
        <f t="shared" si="2"/>
        <v>0.78400000000000003</v>
      </c>
      <c r="J51" s="50">
        <f t="shared" si="2"/>
        <v>36.148000000000003</v>
      </c>
      <c r="K51" s="50">
        <f t="shared" si="2"/>
        <v>176.709</v>
      </c>
      <c r="L51" s="50">
        <f t="shared" si="2"/>
        <v>311.03899999999999</v>
      </c>
      <c r="M51" s="50">
        <f t="shared" si="2"/>
        <v>519.55399999999997</v>
      </c>
      <c r="N51" s="50">
        <f t="shared" si="2"/>
        <v>209.15600000000001</v>
      </c>
      <c r="O51" s="50">
        <f t="shared" si="2"/>
        <v>13.839999999999998</v>
      </c>
    </row>
    <row r="52" spans="1:15" ht="18.5" x14ac:dyDescent="0.45">
      <c r="A52" s="39"/>
      <c r="B52" s="136" t="s">
        <v>117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7"/>
    </row>
    <row r="53" spans="1:15" ht="29.5" customHeight="1" x14ac:dyDescent="0.45">
      <c r="A53" s="39" t="s">
        <v>261</v>
      </c>
      <c r="B53" s="29" t="s">
        <v>123</v>
      </c>
      <c r="C53" s="138">
        <v>200</v>
      </c>
      <c r="D53" s="137"/>
      <c r="E53" s="50">
        <v>0.8</v>
      </c>
      <c r="F53" s="50">
        <v>0.3</v>
      </c>
      <c r="G53" s="50">
        <v>2.86</v>
      </c>
      <c r="H53" s="50">
        <v>18</v>
      </c>
      <c r="I53" s="50">
        <v>0.01</v>
      </c>
      <c r="J53" s="50">
        <v>0.03</v>
      </c>
      <c r="K53" s="50">
        <v>0.1</v>
      </c>
      <c r="L53" s="50">
        <v>2</v>
      </c>
      <c r="M53" s="50">
        <v>22.4</v>
      </c>
      <c r="N53" s="50">
        <v>17.2</v>
      </c>
      <c r="O53" s="50">
        <v>0.02</v>
      </c>
    </row>
    <row r="54" spans="1:15" ht="18.5" x14ac:dyDescent="0.45">
      <c r="A54" s="39"/>
      <c r="B54" s="29" t="s">
        <v>119</v>
      </c>
      <c r="C54" s="138">
        <v>10</v>
      </c>
      <c r="D54" s="137"/>
      <c r="E54" s="50">
        <v>2.25</v>
      </c>
      <c r="F54" s="50">
        <v>2.94</v>
      </c>
      <c r="G54" s="50">
        <v>22.32</v>
      </c>
      <c r="H54" s="50">
        <v>125.1</v>
      </c>
      <c r="I54" s="50">
        <v>0.02</v>
      </c>
      <c r="J54" s="50">
        <v>0.02</v>
      </c>
      <c r="K54" s="50"/>
      <c r="L54" s="50">
        <v>3</v>
      </c>
      <c r="M54" s="50">
        <v>8.6999999999999993</v>
      </c>
      <c r="N54" s="50">
        <v>27</v>
      </c>
      <c r="O54" s="50">
        <v>0.63</v>
      </c>
    </row>
    <row r="55" spans="1:15" ht="18.5" x14ac:dyDescent="0.45">
      <c r="A55" s="39"/>
      <c r="B55" s="29" t="s">
        <v>120</v>
      </c>
      <c r="C55" s="132"/>
      <c r="D55" s="133"/>
      <c r="E55" s="50">
        <f>SUM(E53:E54)</f>
        <v>3.05</v>
      </c>
      <c r="F55" s="50">
        <f t="shared" ref="F55:O55" si="3">SUM(F53:F54)</f>
        <v>3.2399999999999998</v>
      </c>
      <c r="G55" s="50">
        <f t="shared" si="3"/>
        <v>25.18</v>
      </c>
      <c r="H55" s="50">
        <f t="shared" si="3"/>
        <v>143.1</v>
      </c>
      <c r="I55" s="50">
        <f t="shared" si="3"/>
        <v>0.03</v>
      </c>
      <c r="J55" s="50">
        <f t="shared" si="3"/>
        <v>0.05</v>
      </c>
      <c r="K55" s="50">
        <f t="shared" si="3"/>
        <v>0.1</v>
      </c>
      <c r="L55" s="50">
        <f t="shared" si="3"/>
        <v>5</v>
      </c>
      <c r="M55" s="50">
        <f t="shared" si="3"/>
        <v>31.099999999999998</v>
      </c>
      <c r="N55" s="50">
        <f t="shared" si="3"/>
        <v>44.2</v>
      </c>
      <c r="O55" s="50">
        <f t="shared" si="3"/>
        <v>0.65</v>
      </c>
    </row>
    <row r="56" spans="1:15" ht="18.5" x14ac:dyDescent="0.45">
      <c r="A56" s="39"/>
      <c r="B56" s="29" t="s">
        <v>27</v>
      </c>
      <c r="C56" s="134"/>
      <c r="D56" s="135"/>
      <c r="E56" s="50">
        <f t="shared" ref="E56:O56" si="4">SUM(E20,E50,E55)</f>
        <v>48.575999999999993</v>
      </c>
      <c r="F56" s="50">
        <f t="shared" si="4"/>
        <v>59.570000000000007</v>
      </c>
      <c r="G56" s="50">
        <f t="shared" si="4"/>
        <v>222.31900000000002</v>
      </c>
      <c r="H56" s="50">
        <f t="shared" si="4"/>
        <v>1587.3330000000001</v>
      </c>
      <c r="I56" s="50">
        <f t="shared" si="4"/>
        <v>0.81400000000000006</v>
      </c>
      <c r="J56" s="50">
        <f t="shared" si="4"/>
        <v>36.198</v>
      </c>
      <c r="K56" s="50">
        <f t="shared" si="4"/>
        <v>176.809</v>
      </c>
      <c r="L56" s="50">
        <f t="shared" si="4"/>
        <v>316.03899999999999</v>
      </c>
      <c r="M56" s="50">
        <f t="shared" si="4"/>
        <v>550.654</v>
      </c>
      <c r="N56" s="50">
        <f t="shared" si="4"/>
        <v>253.35599999999999</v>
      </c>
      <c r="O56" s="50">
        <f t="shared" si="4"/>
        <v>14.489999999999998</v>
      </c>
    </row>
  </sheetData>
  <mergeCells count="35">
    <mergeCell ref="C14:D14"/>
    <mergeCell ref="A15:A18"/>
    <mergeCell ref="C15:D15"/>
    <mergeCell ref="L4:O4"/>
    <mergeCell ref="A6:O6"/>
    <mergeCell ref="A7:A11"/>
    <mergeCell ref="C7:D7"/>
    <mergeCell ref="A12:A13"/>
    <mergeCell ref="C12:D12"/>
    <mergeCell ref="A4:A5"/>
    <mergeCell ref="B4:B5"/>
    <mergeCell ref="C4:D4"/>
    <mergeCell ref="E4:G4"/>
    <mergeCell ref="H4:H5"/>
    <mergeCell ref="I4:K4"/>
    <mergeCell ref="C19:D19"/>
    <mergeCell ref="C20:D20"/>
    <mergeCell ref="C49:D49"/>
    <mergeCell ref="A22:A24"/>
    <mergeCell ref="C22:D22"/>
    <mergeCell ref="A25:A31"/>
    <mergeCell ref="C25:D25"/>
    <mergeCell ref="A32:A40"/>
    <mergeCell ref="C32:D32"/>
    <mergeCell ref="A41:A44"/>
    <mergeCell ref="C41:D41"/>
    <mergeCell ref="A45:A47"/>
    <mergeCell ref="C45:D45"/>
    <mergeCell ref="C48:D48"/>
    <mergeCell ref="A21:O21"/>
    <mergeCell ref="C50:D51"/>
    <mergeCell ref="B52:O52"/>
    <mergeCell ref="C53:D53"/>
    <mergeCell ref="C54:D54"/>
    <mergeCell ref="C55:D5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selection activeCell="C1" sqref="C1"/>
    </sheetView>
  </sheetViews>
  <sheetFormatPr defaultRowHeight="14.5" x14ac:dyDescent="0.35"/>
  <cols>
    <col min="1" max="1" width="16" customWidth="1"/>
    <col min="2" max="2" width="26.7265625" customWidth="1"/>
  </cols>
  <sheetData>
    <row r="1" spans="1:15" ht="18.5" x14ac:dyDescent="0.45">
      <c r="A1" s="35" t="s">
        <v>279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8.5" x14ac:dyDescent="0.45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7.5" x14ac:dyDescent="0.35">
      <c r="A3" s="35" t="s">
        <v>204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17.5" x14ac:dyDescent="0.35">
      <c r="A4" s="139"/>
      <c r="B4" s="152" t="s">
        <v>0</v>
      </c>
      <c r="C4" s="151" t="s">
        <v>161</v>
      </c>
      <c r="D4" s="152"/>
      <c r="E4" s="154" t="s">
        <v>1</v>
      </c>
      <c r="F4" s="154"/>
      <c r="G4" s="154"/>
      <c r="H4" s="145" t="s">
        <v>14</v>
      </c>
      <c r="I4" s="154" t="s">
        <v>2</v>
      </c>
      <c r="J4" s="154"/>
      <c r="K4" s="154"/>
      <c r="L4" s="154" t="s">
        <v>3</v>
      </c>
      <c r="M4" s="154"/>
      <c r="N4" s="154"/>
      <c r="O4" s="154"/>
    </row>
    <row r="5" spans="1:15" ht="35" x14ac:dyDescent="0.35">
      <c r="A5" s="141"/>
      <c r="B5" s="152"/>
      <c r="C5" s="52" t="s">
        <v>162</v>
      </c>
      <c r="D5" s="44" t="s">
        <v>163</v>
      </c>
      <c r="E5" s="53" t="s">
        <v>4</v>
      </c>
      <c r="F5" s="53" t="s">
        <v>5</v>
      </c>
      <c r="G5" s="53" t="s">
        <v>6</v>
      </c>
      <c r="H5" s="146"/>
      <c r="I5" s="53" t="s">
        <v>7</v>
      </c>
      <c r="J5" s="53" t="s">
        <v>8</v>
      </c>
      <c r="K5" s="53" t="s">
        <v>9</v>
      </c>
      <c r="L5" s="53" t="s">
        <v>10</v>
      </c>
      <c r="M5" s="53" t="s">
        <v>11</v>
      </c>
      <c r="N5" s="53" t="s">
        <v>12</v>
      </c>
      <c r="O5" s="53" t="s">
        <v>13</v>
      </c>
    </row>
    <row r="6" spans="1:15" ht="17.5" x14ac:dyDescent="0.35">
      <c r="A6" s="151" t="s">
        <v>15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1:15" ht="24.5" customHeight="1" x14ac:dyDescent="0.35">
      <c r="A7" s="139" t="s">
        <v>244</v>
      </c>
      <c r="B7" s="34" t="s">
        <v>48</v>
      </c>
      <c r="C7" s="151" t="s">
        <v>43</v>
      </c>
      <c r="D7" s="152"/>
      <c r="E7" s="53">
        <v>14.27</v>
      </c>
      <c r="F7" s="53">
        <v>22.16</v>
      </c>
      <c r="G7" s="53">
        <v>2.65</v>
      </c>
      <c r="H7" s="53">
        <v>267.93</v>
      </c>
      <c r="I7" s="53">
        <v>0.1</v>
      </c>
      <c r="J7" s="53">
        <v>0.25</v>
      </c>
      <c r="K7" s="53">
        <v>345</v>
      </c>
      <c r="L7" s="53">
        <v>114.2</v>
      </c>
      <c r="M7" s="53">
        <v>260.5</v>
      </c>
      <c r="N7" s="53">
        <v>19.5</v>
      </c>
      <c r="O7" s="53">
        <v>2.94</v>
      </c>
    </row>
    <row r="8" spans="1:15" ht="18" x14ac:dyDescent="0.4">
      <c r="A8" s="140"/>
      <c r="B8" s="40" t="s">
        <v>90</v>
      </c>
      <c r="C8" s="41">
        <v>60</v>
      </c>
      <c r="D8" s="42">
        <v>60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ht="13.5" customHeight="1" x14ac:dyDescent="0.4">
      <c r="A9" s="140"/>
      <c r="B9" s="40" t="s">
        <v>72</v>
      </c>
      <c r="C9" s="41">
        <v>22</v>
      </c>
      <c r="D9" s="42">
        <v>22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ht="15" customHeight="1" x14ac:dyDescent="0.4">
      <c r="A10" s="140"/>
      <c r="B10" s="40" t="s">
        <v>61</v>
      </c>
      <c r="C10" s="41">
        <v>6</v>
      </c>
      <c r="D10" s="42">
        <v>6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ht="11.5" customHeight="1" x14ac:dyDescent="0.4">
      <c r="A11" s="141"/>
      <c r="B11" s="40" t="s">
        <v>130</v>
      </c>
      <c r="C11" s="41">
        <v>0.1</v>
      </c>
      <c r="D11" s="42">
        <v>0.1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ht="20.5" customHeight="1" x14ac:dyDescent="0.35">
      <c r="A12" s="139" t="s">
        <v>222</v>
      </c>
      <c r="B12" s="34" t="s">
        <v>245</v>
      </c>
      <c r="C12" s="151">
        <v>15</v>
      </c>
      <c r="D12" s="152"/>
      <c r="E12" s="53">
        <v>3.48</v>
      </c>
      <c r="F12" s="53">
        <v>4.43</v>
      </c>
      <c r="G12" s="53">
        <v>0</v>
      </c>
      <c r="H12" s="53">
        <v>54.6</v>
      </c>
      <c r="I12" s="53">
        <v>0.01</v>
      </c>
      <c r="J12" s="53">
        <v>0.11</v>
      </c>
      <c r="K12" s="53">
        <v>39</v>
      </c>
      <c r="L12" s="53">
        <v>132</v>
      </c>
      <c r="M12" s="53">
        <v>75</v>
      </c>
      <c r="N12" s="53">
        <v>5.25</v>
      </c>
      <c r="O12" s="53">
        <v>0.15</v>
      </c>
    </row>
    <row r="13" spans="1:15" ht="22.5" customHeight="1" x14ac:dyDescent="0.4">
      <c r="A13" s="141"/>
      <c r="B13" s="40" t="s">
        <v>221</v>
      </c>
      <c r="C13" s="41">
        <v>15</v>
      </c>
      <c r="D13" s="42">
        <v>15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ht="18" customHeight="1" x14ac:dyDescent="0.35">
      <c r="A14" s="139" t="s">
        <v>246</v>
      </c>
      <c r="B14" s="34" t="s">
        <v>42</v>
      </c>
      <c r="C14" s="151">
        <v>200</v>
      </c>
      <c r="D14" s="152"/>
      <c r="E14" s="53">
        <v>1.7669999999999999</v>
      </c>
      <c r="F14" s="53">
        <v>1.363</v>
      </c>
      <c r="G14" s="53">
        <v>23.78</v>
      </c>
      <c r="H14" s="53">
        <v>105.26</v>
      </c>
      <c r="I14" s="53">
        <v>1.2E-2</v>
      </c>
      <c r="J14" s="53">
        <v>0.14199999999999999</v>
      </c>
      <c r="K14" s="53">
        <v>1.2E-2</v>
      </c>
      <c r="L14" s="53">
        <v>66.897000000000006</v>
      </c>
      <c r="M14" s="53">
        <v>55.055</v>
      </c>
      <c r="N14" s="53">
        <v>4.55</v>
      </c>
      <c r="O14" s="53">
        <v>5.8999999999999997E-2</v>
      </c>
    </row>
    <row r="15" spans="1:15" ht="20" customHeight="1" x14ac:dyDescent="0.4">
      <c r="A15" s="140"/>
      <c r="B15" s="40" t="s">
        <v>91</v>
      </c>
      <c r="C15" s="41">
        <v>8</v>
      </c>
      <c r="D15" s="42">
        <v>8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5" ht="21" customHeight="1" x14ac:dyDescent="0.4">
      <c r="A16" s="140"/>
      <c r="B16" s="40" t="s">
        <v>72</v>
      </c>
      <c r="C16" s="41">
        <v>100</v>
      </c>
      <c r="D16" s="42">
        <v>100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ht="20.5" customHeight="1" x14ac:dyDescent="0.4">
      <c r="A17" s="141"/>
      <c r="B17" s="40" t="s">
        <v>76</v>
      </c>
      <c r="C17" s="41">
        <v>10</v>
      </c>
      <c r="D17" s="42">
        <v>10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19.5" customHeight="1" x14ac:dyDescent="0.45">
      <c r="A18" s="39"/>
      <c r="B18" s="34" t="s">
        <v>18</v>
      </c>
      <c r="C18" s="151">
        <v>50</v>
      </c>
      <c r="D18" s="152"/>
      <c r="E18" s="43">
        <v>3.8</v>
      </c>
      <c r="F18" s="53">
        <v>0.45</v>
      </c>
      <c r="G18" s="53">
        <v>24.9</v>
      </c>
      <c r="H18" s="53">
        <v>113.22</v>
      </c>
      <c r="I18" s="53">
        <v>0.08</v>
      </c>
      <c r="J18" s="53">
        <v>0</v>
      </c>
      <c r="K18" s="53">
        <v>0</v>
      </c>
      <c r="L18" s="53">
        <v>13.02</v>
      </c>
      <c r="M18" s="53">
        <v>41.5</v>
      </c>
      <c r="N18" s="53">
        <v>17.53</v>
      </c>
      <c r="O18" s="53">
        <v>0.8</v>
      </c>
    </row>
    <row r="19" spans="1:15" ht="19" customHeight="1" x14ac:dyDescent="0.45">
      <c r="A19" s="39" t="s">
        <v>247</v>
      </c>
      <c r="B19" s="34" t="s">
        <v>139</v>
      </c>
      <c r="C19" s="151">
        <v>50</v>
      </c>
      <c r="D19" s="152"/>
      <c r="E19" s="53">
        <v>1.1000000000000001</v>
      </c>
      <c r="F19" s="53">
        <v>0.2</v>
      </c>
      <c r="G19" s="53">
        <v>3.8</v>
      </c>
      <c r="H19" s="53">
        <v>24</v>
      </c>
      <c r="I19" s="53">
        <v>0.06</v>
      </c>
      <c r="J19" s="53">
        <v>25</v>
      </c>
      <c r="K19" s="53">
        <v>0</v>
      </c>
      <c r="L19" s="53">
        <v>14</v>
      </c>
      <c r="M19" s="53">
        <v>20</v>
      </c>
      <c r="N19" s="53">
        <v>26</v>
      </c>
      <c r="O19" s="53">
        <v>0.5</v>
      </c>
    </row>
    <row r="20" spans="1:15" ht="27.5" customHeight="1" x14ac:dyDescent="0.45">
      <c r="A20" s="39"/>
      <c r="B20" s="34" t="s">
        <v>19</v>
      </c>
      <c r="C20" s="151"/>
      <c r="D20" s="152"/>
      <c r="E20" s="53">
        <f>SUM(E7:E19)</f>
        <v>24.417000000000002</v>
      </c>
      <c r="F20" s="53">
        <f t="shared" ref="F20:O20" si="0">SUM(F7:F19)</f>
        <v>28.602999999999998</v>
      </c>
      <c r="G20" s="53">
        <f t="shared" si="0"/>
        <v>55.129999999999995</v>
      </c>
      <c r="H20" s="53">
        <f t="shared" si="0"/>
        <v>565.01</v>
      </c>
      <c r="I20" s="53">
        <f t="shared" si="0"/>
        <v>0.26200000000000001</v>
      </c>
      <c r="J20" s="53">
        <f t="shared" si="0"/>
        <v>25.501999999999999</v>
      </c>
      <c r="K20" s="53">
        <f t="shared" si="0"/>
        <v>384.012</v>
      </c>
      <c r="L20" s="53">
        <f t="shared" si="0"/>
        <v>340.11699999999996</v>
      </c>
      <c r="M20" s="53">
        <f t="shared" si="0"/>
        <v>452.05500000000001</v>
      </c>
      <c r="N20" s="53">
        <f t="shared" si="0"/>
        <v>72.83</v>
      </c>
      <c r="O20" s="53">
        <f t="shared" si="0"/>
        <v>4.4489999999999998</v>
      </c>
    </row>
    <row r="21" spans="1:15" ht="17.5" x14ac:dyDescent="0.35">
      <c r="A21" s="151" t="s">
        <v>20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2"/>
    </row>
    <row r="22" spans="1:15" ht="17.5" x14ac:dyDescent="0.35">
      <c r="A22" s="139"/>
      <c r="B22" s="29" t="s">
        <v>53</v>
      </c>
      <c r="C22" s="138">
        <v>100</v>
      </c>
      <c r="D22" s="137"/>
      <c r="E22" s="50">
        <v>1.4</v>
      </c>
      <c r="F22" s="50">
        <v>7</v>
      </c>
      <c r="G22" s="50">
        <v>7.2240000000000002</v>
      </c>
      <c r="H22" s="50">
        <v>96.38</v>
      </c>
      <c r="I22" s="50">
        <v>2.4E-2</v>
      </c>
      <c r="J22" s="50">
        <v>2</v>
      </c>
      <c r="K22" s="50">
        <v>0</v>
      </c>
      <c r="L22" s="50">
        <v>45.305999999999997</v>
      </c>
      <c r="M22" s="50">
        <v>81.08</v>
      </c>
      <c r="N22" s="50">
        <v>22.75</v>
      </c>
      <c r="O22" s="50">
        <v>3.78</v>
      </c>
    </row>
    <row r="23" spans="1:15" ht="13.5" customHeight="1" x14ac:dyDescent="0.4">
      <c r="A23" s="140"/>
      <c r="B23" s="30" t="s">
        <v>114</v>
      </c>
      <c r="C23" s="31">
        <v>100</v>
      </c>
      <c r="D23" s="32">
        <v>100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ht="35" customHeight="1" x14ac:dyDescent="0.35">
      <c r="A24" s="139" t="s">
        <v>248</v>
      </c>
      <c r="B24" s="34" t="s">
        <v>49</v>
      </c>
      <c r="C24" s="151">
        <v>200</v>
      </c>
      <c r="D24" s="152"/>
      <c r="E24" s="53">
        <v>1.45</v>
      </c>
      <c r="F24" s="53">
        <v>3.93</v>
      </c>
      <c r="G24" s="53">
        <v>100.2</v>
      </c>
      <c r="H24" s="53">
        <v>82</v>
      </c>
      <c r="I24" s="53">
        <v>0.04</v>
      </c>
      <c r="J24" s="53">
        <v>8.23</v>
      </c>
      <c r="K24" s="53">
        <v>0</v>
      </c>
      <c r="L24" s="53">
        <v>35.5</v>
      </c>
      <c r="M24" s="53">
        <v>42.58</v>
      </c>
      <c r="N24" s="53">
        <v>21</v>
      </c>
      <c r="O24" s="53">
        <v>0.95</v>
      </c>
    </row>
    <row r="25" spans="1:15" ht="26.5" customHeight="1" x14ac:dyDescent="0.4">
      <c r="A25" s="140"/>
      <c r="B25" s="40" t="s">
        <v>92</v>
      </c>
      <c r="C25" s="41" t="s">
        <v>175</v>
      </c>
      <c r="D25" s="42">
        <v>32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5" ht="19.5" customHeight="1" x14ac:dyDescent="0.4">
      <c r="A26" s="140"/>
      <c r="B26" s="40" t="s">
        <v>82</v>
      </c>
      <c r="C26" s="41">
        <v>20</v>
      </c>
      <c r="D26" s="42">
        <v>16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1:15" ht="36" x14ac:dyDescent="0.4">
      <c r="A27" s="140"/>
      <c r="B27" s="40" t="s">
        <v>66</v>
      </c>
      <c r="C27" s="41" t="s">
        <v>176</v>
      </c>
      <c r="D27" s="42">
        <v>16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15" ht="18" x14ac:dyDescent="0.4">
      <c r="A28" s="140"/>
      <c r="B28" s="40" t="s">
        <v>68</v>
      </c>
      <c r="C28" s="41">
        <v>9.6</v>
      </c>
      <c r="D28" s="42">
        <v>8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1:15" ht="19.5" customHeight="1" x14ac:dyDescent="0.4">
      <c r="A29" s="140"/>
      <c r="B29" s="40" t="s">
        <v>88</v>
      </c>
      <c r="C29" s="41">
        <v>6</v>
      </c>
      <c r="D29" s="42">
        <v>6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</row>
    <row r="30" spans="1:15" ht="24.5" customHeight="1" x14ac:dyDescent="0.4">
      <c r="A30" s="140"/>
      <c r="B30" s="40" t="s">
        <v>61</v>
      </c>
      <c r="C30" s="41">
        <v>4</v>
      </c>
      <c r="D30" s="42">
        <v>4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5" ht="19" customHeight="1" x14ac:dyDescent="0.4">
      <c r="A31" s="140"/>
      <c r="B31" s="40" t="s">
        <v>76</v>
      </c>
      <c r="C31" s="41">
        <v>4</v>
      </c>
      <c r="D31" s="42">
        <v>2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1:15" ht="26" customHeight="1" x14ac:dyDescent="0.4">
      <c r="A32" s="140"/>
      <c r="B32" s="40" t="s">
        <v>130</v>
      </c>
      <c r="C32" s="41">
        <v>0.15</v>
      </c>
      <c r="D32" s="42">
        <v>0.15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1:15" ht="18" x14ac:dyDescent="0.4">
      <c r="A33" s="140"/>
      <c r="B33" s="40" t="s">
        <v>93</v>
      </c>
      <c r="C33" s="41">
        <v>32.4</v>
      </c>
      <c r="D33" s="42">
        <v>32.4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1:15" ht="36" x14ac:dyDescent="0.4">
      <c r="A34" s="141"/>
      <c r="B34" s="40" t="s">
        <v>67</v>
      </c>
      <c r="C34" s="41" t="s">
        <v>169</v>
      </c>
      <c r="D34" s="42">
        <v>8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1:15" ht="26.5" customHeight="1" x14ac:dyDescent="0.35">
      <c r="A35" s="139" t="s">
        <v>249</v>
      </c>
      <c r="B35" s="34" t="s">
        <v>44</v>
      </c>
      <c r="C35" s="151">
        <v>230</v>
      </c>
      <c r="D35" s="152"/>
      <c r="E35" s="53">
        <v>21.29</v>
      </c>
      <c r="F35" s="53">
        <v>23.78</v>
      </c>
      <c r="G35" s="53">
        <v>21.79</v>
      </c>
      <c r="H35" s="53">
        <v>387.7</v>
      </c>
      <c r="I35" s="53">
        <v>0.13</v>
      </c>
      <c r="J35" s="53">
        <v>8.8800000000000008</v>
      </c>
      <c r="K35" s="53">
        <v>15</v>
      </c>
      <c r="L35" s="53">
        <v>10.1</v>
      </c>
      <c r="M35" s="53">
        <v>210.63</v>
      </c>
      <c r="N35" s="53">
        <v>55.83</v>
      </c>
      <c r="O35" s="53">
        <v>5.07</v>
      </c>
    </row>
    <row r="36" spans="1:15" ht="17.5" customHeight="1" x14ac:dyDescent="0.4">
      <c r="A36" s="140"/>
      <c r="B36" s="40" t="s">
        <v>93</v>
      </c>
      <c r="C36" s="42">
        <v>140.6</v>
      </c>
      <c r="D36" s="42">
        <v>103.83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1:15" ht="19.5" customHeight="1" x14ac:dyDescent="0.4">
      <c r="A37" s="140"/>
      <c r="B37" s="40" t="s">
        <v>66</v>
      </c>
      <c r="C37" s="42">
        <v>174.8</v>
      </c>
      <c r="D37" s="42">
        <v>131.4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1:15" ht="18" x14ac:dyDescent="0.4">
      <c r="A38" s="140"/>
      <c r="B38" s="40" t="s">
        <v>68</v>
      </c>
      <c r="C38" s="42">
        <v>15.8</v>
      </c>
      <c r="D38" s="42">
        <v>13.14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1:15" ht="22.5" customHeight="1" x14ac:dyDescent="0.4">
      <c r="A39" s="140"/>
      <c r="B39" s="40" t="s">
        <v>88</v>
      </c>
      <c r="C39" s="42">
        <v>7.89</v>
      </c>
      <c r="D39" s="42">
        <v>7.89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1:15" ht="24" customHeight="1" x14ac:dyDescent="0.4">
      <c r="A40" s="140"/>
      <c r="B40" s="40" t="s">
        <v>83</v>
      </c>
      <c r="C40" s="42">
        <v>7.89</v>
      </c>
      <c r="D40" s="42">
        <v>7.89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1:15" ht="27.5" customHeight="1" x14ac:dyDescent="0.4">
      <c r="A41" s="141"/>
      <c r="B41" s="40" t="s">
        <v>130</v>
      </c>
      <c r="C41" s="42">
        <v>0.2</v>
      </c>
      <c r="D41" s="42">
        <v>0.2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1:15" ht="35" x14ac:dyDescent="0.35">
      <c r="A42" s="139" t="s">
        <v>243</v>
      </c>
      <c r="B42" s="34" t="s">
        <v>135</v>
      </c>
      <c r="C42" s="151">
        <v>200</v>
      </c>
      <c r="D42" s="152"/>
      <c r="E42" s="53">
        <v>0.74</v>
      </c>
      <c r="F42" s="53">
        <v>0</v>
      </c>
      <c r="G42" s="53">
        <v>21.56</v>
      </c>
      <c r="H42" s="53">
        <v>88.48</v>
      </c>
      <c r="I42" s="53">
        <v>3.2000000000000001E-2</v>
      </c>
      <c r="J42" s="53">
        <v>0.12</v>
      </c>
      <c r="K42" s="53">
        <v>0</v>
      </c>
      <c r="L42" s="53">
        <v>8.8699999999999992</v>
      </c>
      <c r="M42" s="53">
        <v>10.89</v>
      </c>
      <c r="N42" s="53">
        <v>23.4</v>
      </c>
      <c r="O42" s="53">
        <v>0.216</v>
      </c>
    </row>
    <row r="43" spans="1:15" ht="18" x14ac:dyDescent="0.4">
      <c r="A43" s="141"/>
      <c r="B43" s="40" t="s">
        <v>113</v>
      </c>
      <c r="C43" s="41">
        <v>200</v>
      </c>
      <c r="D43" s="42">
        <v>200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1:15" ht="18.5" x14ac:dyDescent="0.45">
      <c r="A44" s="39"/>
      <c r="B44" s="34" t="s">
        <v>18</v>
      </c>
      <c r="C44" s="151">
        <v>50</v>
      </c>
      <c r="D44" s="152"/>
      <c r="E44" s="43">
        <v>3.8</v>
      </c>
      <c r="F44" s="53">
        <v>0.45</v>
      </c>
      <c r="G44" s="53">
        <v>24.9</v>
      </c>
      <c r="H44" s="53">
        <v>113.22</v>
      </c>
      <c r="I44" s="53">
        <v>0.08</v>
      </c>
      <c r="J44" s="53">
        <v>0</v>
      </c>
      <c r="K44" s="53">
        <v>0</v>
      </c>
      <c r="L44" s="53">
        <v>13.02</v>
      </c>
      <c r="M44" s="53">
        <v>41.5</v>
      </c>
      <c r="N44" s="53">
        <v>17.53</v>
      </c>
      <c r="O44" s="53">
        <v>0.8</v>
      </c>
    </row>
    <row r="45" spans="1:15" ht="18.5" x14ac:dyDescent="0.45">
      <c r="A45" s="39"/>
      <c r="B45" s="34" t="s">
        <v>24</v>
      </c>
      <c r="C45" s="151">
        <v>50</v>
      </c>
      <c r="D45" s="152"/>
      <c r="E45" s="53">
        <v>2.75</v>
      </c>
      <c r="F45" s="53">
        <v>0.5</v>
      </c>
      <c r="G45" s="53">
        <v>17</v>
      </c>
      <c r="H45" s="53">
        <v>85</v>
      </c>
      <c r="I45" s="53">
        <v>0.09</v>
      </c>
      <c r="J45" s="53">
        <v>0</v>
      </c>
      <c r="K45" s="53">
        <v>0</v>
      </c>
      <c r="L45" s="53">
        <v>10.5</v>
      </c>
      <c r="M45" s="53">
        <v>87</v>
      </c>
      <c r="N45" s="53">
        <v>28.5</v>
      </c>
      <c r="O45" s="53">
        <v>1.8</v>
      </c>
    </row>
    <row r="46" spans="1:15" ht="18.5" x14ac:dyDescent="0.45">
      <c r="A46" s="39"/>
      <c r="B46" s="34" t="s">
        <v>26</v>
      </c>
      <c r="C46" s="147"/>
      <c r="D46" s="148"/>
      <c r="E46" s="53">
        <f t="shared" ref="E46:O46" si="1">SUM(E22:E45)</f>
        <v>31.43</v>
      </c>
      <c r="F46" s="53">
        <f t="shared" si="1"/>
        <v>35.660000000000004</v>
      </c>
      <c r="G46" s="53">
        <f t="shared" si="1"/>
        <v>192.67400000000001</v>
      </c>
      <c r="H46" s="53">
        <f t="shared" si="1"/>
        <v>852.78</v>
      </c>
      <c r="I46" s="53">
        <f t="shared" si="1"/>
        <v>0.39600000000000002</v>
      </c>
      <c r="J46" s="53">
        <f t="shared" si="1"/>
        <v>19.23</v>
      </c>
      <c r="K46" s="53">
        <f t="shared" si="1"/>
        <v>15</v>
      </c>
      <c r="L46" s="53">
        <f t="shared" si="1"/>
        <v>123.29599999999999</v>
      </c>
      <c r="M46" s="53">
        <f t="shared" si="1"/>
        <v>473.67999999999995</v>
      </c>
      <c r="N46" s="53">
        <f t="shared" si="1"/>
        <v>169.01</v>
      </c>
      <c r="O46" s="53">
        <f t="shared" si="1"/>
        <v>12.616000000000001</v>
      </c>
    </row>
    <row r="47" spans="1:15" ht="36" x14ac:dyDescent="0.45">
      <c r="A47" s="39"/>
      <c r="B47" s="44" t="s">
        <v>164</v>
      </c>
      <c r="C47" s="149"/>
      <c r="D47" s="150"/>
      <c r="E47" s="53">
        <f t="shared" ref="E47:O47" si="2">SUM(E20+E46)</f>
        <v>55.847000000000001</v>
      </c>
      <c r="F47" s="53">
        <f t="shared" si="2"/>
        <v>64.263000000000005</v>
      </c>
      <c r="G47" s="53">
        <f t="shared" si="2"/>
        <v>247.804</v>
      </c>
      <c r="H47" s="53">
        <f t="shared" si="2"/>
        <v>1417.79</v>
      </c>
      <c r="I47" s="53">
        <f t="shared" si="2"/>
        <v>0.65800000000000003</v>
      </c>
      <c r="J47" s="53">
        <f t="shared" si="2"/>
        <v>44.731999999999999</v>
      </c>
      <c r="K47" s="53">
        <f t="shared" si="2"/>
        <v>399.012</v>
      </c>
      <c r="L47" s="53">
        <f t="shared" si="2"/>
        <v>463.41299999999995</v>
      </c>
      <c r="M47" s="53">
        <f t="shared" si="2"/>
        <v>925.7349999999999</v>
      </c>
      <c r="N47" s="53">
        <f t="shared" si="2"/>
        <v>241.83999999999997</v>
      </c>
      <c r="O47" s="53">
        <f t="shared" si="2"/>
        <v>17.065000000000001</v>
      </c>
    </row>
    <row r="48" spans="1:15" ht="17.5" x14ac:dyDescent="0.35">
      <c r="A48" s="151" t="s">
        <v>117</v>
      </c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2"/>
    </row>
    <row r="49" spans="1:15" ht="17.5" x14ac:dyDescent="0.35">
      <c r="A49" s="139" t="s">
        <v>187</v>
      </c>
      <c r="B49" s="34" t="s">
        <v>126</v>
      </c>
      <c r="C49" s="151">
        <v>200</v>
      </c>
      <c r="D49" s="152"/>
      <c r="E49" s="53">
        <v>1.36</v>
      </c>
      <c r="F49" s="53"/>
      <c r="G49" s="53">
        <v>29.02</v>
      </c>
      <c r="H49" s="53">
        <v>116.19</v>
      </c>
      <c r="I49" s="53"/>
      <c r="J49" s="53"/>
      <c r="K49" s="53"/>
      <c r="L49" s="53">
        <v>9.9</v>
      </c>
      <c r="M49" s="53">
        <v>18.48</v>
      </c>
      <c r="N49" s="53"/>
      <c r="O49" s="53">
        <v>0.03</v>
      </c>
    </row>
    <row r="50" spans="1:15" ht="28.5" customHeight="1" x14ac:dyDescent="0.4">
      <c r="A50" s="140"/>
      <c r="B50" s="45" t="s">
        <v>104</v>
      </c>
      <c r="C50" s="42">
        <v>24</v>
      </c>
      <c r="D50" s="42">
        <v>24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1:15" ht="25.5" customHeight="1" x14ac:dyDescent="0.4">
      <c r="A51" s="141"/>
      <c r="B51" s="45" t="s">
        <v>76</v>
      </c>
      <c r="C51" s="42">
        <v>5</v>
      </c>
      <c r="D51" s="42">
        <v>5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1:15" ht="18.5" customHeight="1" x14ac:dyDescent="0.45">
      <c r="A52" s="39"/>
      <c r="B52" s="34" t="s">
        <v>119</v>
      </c>
      <c r="C52" s="151">
        <v>10</v>
      </c>
      <c r="D52" s="152"/>
      <c r="E52" s="53">
        <v>30</v>
      </c>
      <c r="F52" s="53">
        <v>2.25</v>
      </c>
      <c r="G52" s="53">
        <v>2.94</v>
      </c>
      <c r="H52" s="53">
        <v>22.32</v>
      </c>
      <c r="I52" s="53">
        <v>125.1</v>
      </c>
      <c r="J52" s="53">
        <v>0.02</v>
      </c>
      <c r="K52" s="53">
        <v>0.02</v>
      </c>
      <c r="L52" s="53"/>
      <c r="M52" s="53">
        <v>3</v>
      </c>
      <c r="N52" s="53">
        <v>8.6999999999999993</v>
      </c>
      <c r="O52" s="51">
        <v>0.63</v>
      </c>
    </row>
    <row r="53" spans="1:15" ht="30" customHeight="1" x14ac:dyDescent="0.45">
      <c r="A53" s="39"/>
      <c r="B53" s="34" t="s">
        <v>120</v>
      </c>
      <c r="C53" s="147"/>
      <c r="D53" s="148"/>
      <c r="E53" s="53">
        <f>SUM(E49:E52)</f>
        <v>31.36</v>
      </c>
      <c r="F53" s="53">
        <f t="shared" ref="F53:O53" si="3">SUM(F49:F52)</f>
        <v>2.25</v>
      </c>
      <c r="G53" s="53">
        <f t="shared" si="3"/>
        <v>31.96</v>
      </c>
      <c r="H53" s="53">
        <f t="shared" si="3"/>
        <v>138.51</v>
      </c>
      <c r="I53" s="53">
        <f t="shared" si="3"/>
        <v>125.1</v>
      </c>
      <c r="J53" s="53">
        <f t="shared" si="3"/>
        <v>0.02</v>
      </c>
      <c r="K53" s="53">
        <f t="shared" si="3"/>
        <v>0.02</v>
      </c>
      <c r="L53" s="53">
        <f t="shared" si="3"/>
        <v>9.9</v>
      </c>
      <c r="M53" s="53">
        <f t="shared" si="3"/>
        <v>21.48</v>
      </c>
      <c r="N53" s="53">
        <f t="shared" si="3"/>
        <v>8.6999999999999993</v>
      </c>
      <c r="O53" s="53">
        <f t="shared" si="3"/>
        <v>0.66</v>
      </c>
    </row>
    <row r="54" spans="1:15" ht="24" customHeight="1" x14ac:dyDescent="0.45">
      <c r="A54" s="39"/>
      <c r="B54" s="34" t="s">
        <v>27</v>
      </c>
      <c r="C54" s="149"/>
      <c r="D54" s="150"/>
      <c r="E54" s="53">
        <f t="shared" ref="E54:O54" si="4">SUM(E20,E46,E53)</f>
        <v>87.206999999999994</v>
      </c>
      <c r="F54" s="53">
        <f t="shared" si="4"/>
        <v>66.513000000000005</v>
      </c>
      <c r="G54" s="53">
        <f t="shared" si="4"/>
        <v>279.76400000000001</v>
      </c>
      <c r="H54" s="53">
        <f t="shared" si="4"/>
        <v>1556.3</v>
      </c>
      <c r="I54" s="53">
        <f t="shared" si="4"/>
        <v>125.758</v>
      </c>
      <c r="J54" s="53">
        <f t="shared" si="4"/>
        <v>44.752000000000002</v>
      </c>
      <c r="K54" s="53">
        <f t="shared" si="4"/>
        <v>399.03199999999998</v>
      </c>
      <c r="L54" s="53">
        <f t="shared" si="4"/>
        <v>473.31299999999993</v>
      </c>
      <c r="M54" s="53">
        <f t="shared" si="4"/>
        <v>947.21499999999992</v>
      </c>
      <c r="N54" s="53">
        <f t="shared" si="4"/>
        <v>250.53999999999996</v>
      </c>
      <c r="O54" s="53">
        <f t="shared" si="4"/>
        <v>17.725000000000001</v>
      </c>
    </row>
  </sheetData>
  <mergeCells count="34">
    <mergeCell ref="A14:A17"/>
    <mergeCell ref="C14:D14"/>
    <mergeCell ref="C18:D18"/>
    <mergeCell ref="L4:O4"/>
    <mergeCell ref="A6:O6"/>
    <mergeCell ref="A7:A11"/>
    <mergeCell ref="C7:D7"/>
    <mergeCell ref="A12:A13"/>
    <mergeCell ref="C12:D12"/>
    <mergeCell ref="A4:A5"/>
    <mergeCell ref="B4:B5"/>
    <mergeCell ref="C4:D4"/>
    <mergeCell ref="E4:G4"/>
    <mergeCell ref="H4:H5"/>
    <mergeCell ref="I4:K4"/>
    <mergeCell ref="C19:D19"/>
    <mergeCell ref="C20:D20"/>
    <mergeCell ref="A22:A23"/>
    <mergeCell ref="C22:D22"/>
    <mergeCell ref="A24:A34"/>
    <mergeCell ref="C24:D24"/>
    <mergeCell ref="A21:O21"/>
    <mergeCell ref="A35:A41"/>
    <mergeCell ref="C35:D35"/>
    <mergeCell ref="A49:A51"/>
    <mergeCell ref="C49:D49"/>
    <mergeCell ref="C52:D52"/>
    <mergeCell ref="C53:D54"/>
    <mergeCell ref="A42:A43"/>
    <mergeCell ref="C42:D42"/>
    <mergeCell ref="C44:D44"/>
    <mergeCell ref="C45:D45"/>
    <mergeCell ref="C46:D47"/>
    <mergeCell ref="A48:O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workbookViewId="0"/>
  </sheetViews>
  <sheetFormatPr defaultRowHeight="14.5" x14ac:dyDescent="0.35"/>
  <cols>
    <col min="1" max="1" width="15.1796875" customWidth="1"/>
    <col min="2" max="2" width="39.7265625" customWidth="1"/>
    <col min="3" max="3" width="11.81640625" customWidth="1"/>
    <col min="4" max="4" width="9.36328125" customWidth="1"/>
    <col min="5" max="5" width="8.26953125" customWidth="1"/>
    <col min="6" max="6" width="7" customWidth="1"/>
    <col min="7" max="7" width="7.7265625" customWidth="1"/>
    <col min="8" max="8" width="7.81640625" customWidth="1"/>
    <col min="9" max="9" width="9.1796875" customWidth="1"/>
    <col min="10" max="10" width="7.1796875" customWidth="1"/>
    <col min="11" max="11" width="5.54296875" customWidth="1"/>
    <col min="12" max="12" width="6.7265625" customWidth="1"/>
    <col min="13" max="13" width="7" customWidth="1"/>
    <col min="14" max="14" width="6.81640625" customWidth="1"/>
    <col min="15" max="15" width="7.36328125" customWidth="1"/>
    <col min="17" max="17" width="21.453125" customWidth="1"/>
    <col min="18" max="18" width="17.54296875" customWidth="1"/>
    <col min="21" max="21" width="15.26953125" customWidth="1"/>
  </cols>
  <sheetData>
    <row r="1" spans="1:20" ht="15.5" x14ac:dyDescent="0.35">
      <c r="A1" s="54" t="s">
        <v>191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0" ht="15.5" x14ac:dyDescent="0.35">
      <c r="A2" s="54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20" ht="15.5" x14ac:dyDescent="0.35">
      <c r="A3" s="54" t="s">
        <v>204</v>
      </c>
      <c r="B3" s="56"/>
      <c r="C3" s="56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20" ht="15" customHeight="1" x14ac:dyDescent="0.35">
      <c r="A4" s="118"/>
      <c r="B4" s="115" t="s">
        <v>0</v>
      </c>
      <c r="C4" s="104" t="s">
        <v>161</v>
      </c>
      <c r="D4" s="109"/>
      <c r="E4" s="110" t="s">
        <v>1</v>
      </c>
      <c r="F4" s="110"/>
      <c r="G4" s="110"/>
      <c r="H4" s="111" t="s">
        <v>14</v>
      </c>
      <c r="I4" s="110" t="s">
        <v>2</v>
      </c>
      <c r="J4" s="110"/>
      <c r="K4" s="110"/>
      <c r="L4" s="110" t="s">
        <v>3</v>
      </c>
      <c r="M4" s="110"/>
      <c r="N4" s="110"/>
      <c r="O4" s="110"/>
    </row>
    <row r="5" spans="1:20" ht="18.5" x14ac:dyDescent="0.45">
      <c r="A5" s="103"/>
      <c r="B5" s="117"/>
      <c r="C5" s="63" t="s">
        <v>162</v>
      </c>
      <c r="D5" s="60" t="s">
        <v>163</v>
      </c>
      <c r="E5" s="61" t="s">
        <v>4</v>
      </c>
      <c r="F5" s="61" t="s">
        <v>5</v>
      </c>
      <c r="G5" s="61" t="s">
        <v>6</v>
      </c>
      <c r="H5" s="112"/>
      <c r="I5" s="63" t="s">
        <v>7</v>
      </c>
      <c r="J5" s="63" t="s">
        <v>8</v>
      </c>
      <c r="K5" s="63" t="s">
        <v>9</v>
      </c>
      <c r="L5" s="63" t="s">
        <v>10</v>
      </c>
      <c r="M5" s="63" t="s">
        <v>11</v>
      </c>
      <c r="N5" s="63" t="s">
        <v>12</v>
      </c>
      <c r="O5" s="63" t="s">
        <v>13</v>
      </c>
      <c r="Q5" s="11"/>
      <c r="R5" s="11"/>
      <c r="S5" s="11"/>
      <c r="T5" s="11"/>
    </row>
    <row r="6" spans="1:20" ht="18.5" x14ac:dyDescent="0.45">
      <c r="A6" s="104" t="s">
        <v>15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Q6" s="11"/>
      <c r="R6" s="11"/>
      <c r="S6" s="11"/>
      <c r="T6" s="11"/>
    </row>
    <row r="7" spans="1:20" ht="18.5" x14ac:dyDescent="0.45">
      <c r="A7" s="118" t="s">
        <v>234</v>
      </c>
      <c r="B7" s="65" t="s">
        <v>28</v>
      </c>
      <c r="C7" s="104" t="s">
        <v>32</v>
      </c>
      <c r="D7" s="109"/>
      <c r="E7" s="63">
        <v>27.84</v>
      </c>
      <c r="F7" s="63">
        <v>18</v>
      </c>
      <c r="G7" s="63">
        <v>32.4</v>
      </c>
      <c r="H7" s="63">
        <v>279.60000000000002</v>
      </c>
      <c r="I7" s="63">
        <v>0.09</v>
      </c>
      <c r="J7" s="63">
        <v>0.74</v>
      </c>
      <c r="K7" s="63">
        <v>0.33</v>
      </c>
      <c r="L7" s="63">
        <v>226.4</v>
      </c>
      <c r="M7" s="63">
        <v>344.91</v>
      </c>
      <c r="N7" s="63">
        <v>48.92</v>
      </c>
      <c r="O7" s="63">
        <v>0.84</v>
      </c>
      <c r="Q7" s="11"/>
      <c r="R7" s="11"/>
      <c r="S7" s="11"/>
      <c r="T7" s="11"/>
    </row>
    <row r="8" spans="1:20" ht="18.5" x14ac:dyDescent="0.45">
      <c r="A8" s="119"/>
      <c r="B8" s="66" t="s">
        <v>75</v>
      </c>
      <c r="C8" s="67">
        <v>141</v>
      </c>
      <c r="D8" s="68">
        <v>141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Q8" s="11"/>
      <c r="R8" s="20"/>
      <c r="S8" s="11"/>
      <c r="T8" s="12"/>
    </row>
    <row r="9" spans="1:20" ht="18.5" x14ac:dyDescent="0.45">
      <c r="A9" s="119"/>
      <c r="B9" s="66" t="s">
        <v>138</v>
      </c>
      <c r="C9" s="67">
        <v>10</v>
      </c>
      <c r="D9" s="68">
        <v>10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Q9" s="11"/>
      <c r="R9" s="11"/>
      <c r="S9" s="11"/>
      <c r="T9" s="11"/>
    </row>
    <row r="10" spans="1:20" ht="18.5" x14ac:dyDescent="0.45">
      <c r="A10" s="119"/>
      <c r="B10" s="66" t="s">
        <v>76</v>
      </c>
      <c r="C10" s="67">
        <v>10</v>
      </c>
      <c r="D10" s="68">
        <v>10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Q10" s="11"/>
      <c r="R10" s="11"/>
      <c r="S10" s="11"/>
      <c r="T10" s="11"/>
    </row>
    <row r="11" spans="1:20" ht="18.5" x14ac:dyDescent="0.45">
      <c r="A11" s="119"/>
      <c r="B11" s="66" t="s">
        <v>77</v>
      </c>
      <c r="C11" s="72" t="s">
        <v>232</v>
      </c>
      <c r="D11" s="73" t="s">
        <v>233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Q11" s="11"/>
      <c r="R11" s="11"/>
      <c r="S11" s="11"/>
      <c r="T11" s="11"/>
    </row>
    <row r="12" spans="1:20" ht="18.5" x14ac:dyDescent="0.45">
      <c r="A12" s="119"/>
      <c r="B12" s="66" t="s">
        <v>61</v>
      </c>
      <c r="C12" s="67">
        <v>5</v>
      </c>
      <c r="D12" s="68">
        <v>5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Q12" s="11"/>
      <c r="R12" s="11"/>
      <c r="S12" s="11"/>
      <c r="T12" s="11"/>
    </row>
    <row r="13" spans="1:20" ht="18.5" x14ac:dyDescent="0.45">
      <c r="A13" s="119"/>
      <c r="B13" s="66" t="s">
        <v>78</v>
      </c>
      <c r="C13" s="67">
        <v>5</v>
      </c>
      <c r="D13" s="68">
        <v>5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Q13" s="11"/>
      <c r="R13" s="11"/>
      <c r="S13" s="11"/>
      <c r="T13" s="11"/>
    </row>
    <row r="14" spans="1:20" ht="18.5" x14ac:dyDescent="0.45">
      <c r="A14" s="119"/>
      <c r="B14" s="66" t="s">
        <v>73</v>
      </c>
      <c r="C14" s="67">
        <v>5</v>
      </c>
      <c r="D14" s="68">
        <v>5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Q14" s="11"/>
      <c r="R14" s="11"/>
      <c r="S14" s="11"/>
      <c r="T14" s="11"/>
    </row>
    <row r="15" spans="1:20" ht="18.5" x14ac:dyDescent="0.45">
      <c r="A15" s="103"/>
      <c r="B15" s="66" t="s">
        <v>79</v>
      </c>
      <c r="C15" s="67">
        <v>20</v>
      </c>
      <c r="D15" s="68">
        <v>20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Q15" s="11"/>
      <c r="R15" s="11"/>
      <c r="S15" s="11"/>
      <c r="T15" s="11"/>
    </row>
    <row r="16" spans="1:20" ht="18.5" x14ac:dyDescent="0.45">
      <c r="A16" s="118" t="s">
        <v>192</v>
      </c>
      <c r="B16" s="65" t="s">
        <v>144</v>
      </c>
      <c r="C16" s="104">
        <v>50</v>
      </c>
      <c r="D16" s="109"/>
      <c r="E16" s="63">
        <v>13.78</v>
      </c>
      <c r="F16" s="63">
        <v>12.64</v>
      </c>
      <c r="G16" s="63">
        <v>60.11</v>
      </c>
      <c r="H16" s="63">
        <v>394.55</v>
      </c>
      <c r="I16" s="63">
        <v>0.17</v>
      </c>
      <c r="J16" s="63">
        <v>0</v>
      </c>
      <c r="K16" s="63">
        <v>0.15</v>
      </c>
      <c r="L16" s="63">
        <v>215.99</v>
      </c>
      <c r="M16" s="63">
        <v>217</v>
      </c>
      <c r="N16" s="63">
        <v>42.91</v>
      </c>
      <c r="O16" s="63">
        <v>1.74</v>
      </c>
      <c r="Q16" s="11"/>
      <c r="R16" s="11"/>
      <c r="S16" s="11"/>
      <c r="T16" s="11"/>
    </row>
    <row r="17" spans="1:20" ht="18.5" x14ac:dyDescent="0.45">
      <c r="A17" s="119"/>
      <c r="B17" s="66" t="s">
        <v>145</v>
      </c>
      <c r="C17" s="67">
        <v>16</v>
      </c>
      <c r="D17" s="68">
        <v>16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Q17" s="11"/>
      <c r="R17" s="11"/>
      <c r="S17" s="11"/>
      <c r="T17" s="11"/>
    </row>
    <row r="18" spans="1:20" ht="18.5" x14ac:dyDescent="0.45">
      <c r="A18" s="119"/>
      <c r="B18" s="66" t="s">
        <v>146</v>
      </c>
      <c r="C18" s="67">
        <v>30</v>
      </c>
      <c r="D18" s="68">
        <v>30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Q18" s="11"/>
      <c r="R18" s="11"/>
      <c r="S18" s="11"/>
      <c r="T18" s="11"/>
    </row>
    <row r="19" spans="1:20" ht="18.5" x14ac:dyDescent="0.45">
      <c r="A19" s="103"/>
      <c r="B19" s="66" t="s">
        <v>61</v>
      </c>
      <c r="C19" s="67">
        <v>7</v>
      </c>
      <c r="D19" s="68">
        <v>5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Q19" s="11"/>
      <c r="R19" s="11"/>
      <c r="S19" s="11"/>
      <c r="T19" s="11"/>
    </row>
    <row r="20" spans="1:20" ht="18.5" x14ac:dyDescent="0.45">
      <c r="A20" s="118" t="s">
        <v>237</v>
      </c>
      <c r="B20" s="65" t="s">
        <v>31</v>
      </c>
      <c r="C20" s="104" t="s">
        <v>33</v>
      </c>
      <c r="D20" s="109"/>
      <c r="E20" s="63">
        <v>0.434</v>
      </c>
      <c r="F20" s="63">
        <v>0</v>
      </c>
      <c r="G20" s="63">
        <v>12.725</v>
      </c>
      <c r="H20" s="63">
        <v>46.033000000000001</v>
      </c>
      <c r="I20" s="63">
        <v>0.02</v>
      </c>
      <c r="J20" s="63">
        <v>0.08</v>
      </c>
      <c r="K20" s="63">
        <v>0</v>
      </c>
      <c r="L20" s="63">
        <v>3.0939999999999999</v>
      </c>
      <c r="M20" s="63">
        <v>2.7949999999999999</v>
      </c>
      <c r="N20" s="63">
        <v>0.55000000000000004</v>
      </c>
      <c r="O20" s="63">
        <v>2E-3</v>
      </c>
      <c r="Q20" s="11"/>
      <c r="R20" s="11"/>
      <c r="S20" s="11"/>
      <c r="T20" s="11"/>
    </row>
    <row r="21" spans="1:20" ht="18.5" x14ac:dyDescent="0.45">
      <c r="A21" s="119"/>
      <c r="B21" s="66" t="s">
        <v>80</v>
      </c>
      <c r="C21" s="67">
        <v>2</v>
      </c>
      <c r="D21" s="68">
        <v>2</v>
      </c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Q21" s="11"/>
      <c r="R21" s="11"/>
      <c r="S21" s="11"/>
      <c r="T21" s="11"/>
    </row>
    <row r="22" spans="1:20" ht="18.5" x14ac:dyDescent="0.45">
      <c r="A22" s="119"/>
      <c r="B22" s="66" t="s">
        <v>76</v>
      </c>
      <c r="C22" s="67">
        <v>8</v>
      </c>
      <c r="D22" s="68">
        <v>8</v>
      </c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Q22" s="11"/>
      <c r="R22" s="11"/>
      <c r="S22" s="11"/>
      <c r="T22" s="11"/>
    </row>
    <row r="23" spans="1:20" ht="18.5" x14ac:dyDescent="0.45">
      <c r="A23" s="103"/>
      <c r="B23" s="66" t="s">
        <v>81</v>
      </c>
      <c r="C23" s="67">
        <v>7</v>
      </c>
      <c r="D23" s="68">
        <v>7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Q23" s="11"/>
      <c r="R23" s="11"/>
      <c r="S23" s="11"/>
      <c r="T23" s="11"/>
    </row>
    <row r="24" spans="1:20" ht="18.5" x14ac:dyDescent="0.45">
      <c r="A24" s="118" t="s">
        <v>236</v>
      </c>
      <c r="B24" s="65" t="s">
        <v>140</v>
      </c>
      <c r="C24" s="104">
        <v>60</v>
      </c>
      <c r="D24" s="109"/>
      <c r="E24" s="63">
        <v>0.46</v>
      </c>
      <c r="F24" s="63">
        <v>3.65</v>
      </c>
      <c r="G24" s="63">
        <v>1.43</v>
      </c>
      <c r="H24" s="63">
        <v>40.380000000000003</v>
      </c>
      <c r="I24" s="63">
        <v>0.02</v>
      </c>
      <c r="J24" s="63">
        <v>5.7</v>
      </c>
      <c r="K24" s="63">
        <v>0</v>
      </c>
      <c r="L24" s="63">
        <v>13.11</v>
      </c>
      <c r="M24" s="63">
        <v>24.01</v>
      </c>
      <c r="N24" s="63">
        <v>7.98</v>
      </c>
      <c r="O24" s="63">
        <v>0.34</v>
      </c>
      <c r="Q24" s="13"/>
      <c r="R24" s="11"/>
      <c r="S24" s="13"/>
      <c r="T24" s="11"/>
    </row>
    <row r="25" spans="1:20" ht="18.5" x14ac:dyDescent="0.45">
      <c r="A25" s="119"/>
      <c r="B25" s="66" t="s">
        <v>235</v>
      </c>
      <c r="C25" s="67">
        <v>71.3</v>
      </c>
      <c r="D25" s="68">
        <v>57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Q25" s="13"/>
      <c r="R25" s="11"/>
      <c r="S25" s="13"/>
      <c r="T25" s="11"/>
    </row>
    <row r="26" spans="1:20" ht="18.5" x14ac:dyDescent="0.45">
      <c r="A26" s="103"/>
      <c r="B26" s="66" t="s">
        <v>83</v>
      </c>
      <c r="C26" s="67">
        <v>3.6</v>
      </c>
      <c r="D26" s="68">
        <v>3.6</v>
      </c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Q26" s="13"/>
      <c r="R26" s="11"/>
      <c r="S26" s="13"/>
      <c r="T26" s="11"/>
    </row>
    <row r="27" spans="1:20" ht="18.5" x14ac:dyDescent="0.45">
      <c r="A27" s="71"/>
      <c r="B27" s="65" t="s">
        <v>19</v>
      </c>
      <c r="C27" s="104"/>
      <c r="D27" s="109"/>
      <c r="E27" s="63">
        <f t="shared" ref="E27:O27" si="0">SUM(E7:E24)</f>
        <v>42.513999999999996</v>
      </c>
      <c r="F27" s="63">
        <f t="shared" si="0"/>
        <v>34.29</v>
      </c>
      <c r="G27" s="63">
        <f t="shared" si="0"/>
        <v>106.66499999999999</v>
      </c>
      <c r="H27" s="63">
        <f t="shared" si="0"/>
        <v>760.5630000000001</v>
      </c>
      <c r="I27" s="63">
        <f t="shared" si="0"/>
        <v>0.30000000000000004</v>
      </c>
      <c r="J27" s="63">
        <f t="shared" si="0"/>
        <v>6.5200000000000005</v>
      </c>
      <c r="K27" s="63">
        <f t="shared" si="0"/>
        <v>0.48</v>
      </c>
      <c r="L27" s="63">
        <f t="shared" si="0"/>
        <v>458.59399999999999</v>
      </c>
      <c r="M27" s="63">
        <f t="shared" si="0"/>
        <v>588.71500000000003</v>
      </c>
      <c r="N27" s="63">
        <f t="shared" si="0"/>
        <v>100.36</v>
      </c>
      <c r="O27" s="63">
        <f t="shared" si="0"/>
        <v>2.9219999999999997</v>
      </c>
      <c r="Q27" s="13"/>
      <c r="R27" s="11"/>
      <c r="S27" s="13"/>
      <c r="T27" s="11"/>
    </row>
    <row r="28" spans="1:20" ht="18.5" x14ac:dyDescent="0.45">
      <c r="A28" s="104" t="s">
        <v>20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9"/>
      <c r="Q28" s="13"/>
      <c r="R28" s="11"/>
      <c r="S28" s="13"/>
      <c r="T28" s="11"/>
    </row>
    <row r="29" spans="1:20" ht="18.5" x14ac:dyDescent="0.45">
      <c r="A29" s="118" t="s">
        <v>238</v>
      </c>
      <c r="B29" s="74" t="s">
        <v>45</v>
      </c>
      <c r="C29" s="120">
        <v>60</v>
      </c>
      <c r="D29" s="121"/>
      <c r="E29" s="75">
        <v>0.82</v>
      </c>
      <c r="F29" s="75">
        <v>3.71</v>
      </c>
      <c r="G29" s="75">
        <v>5.0599999999999996</v>
      </c>
      <c r="H29" s="75">
        <v>56.88</v>
      </c>
      <c r="I29" s="75">
        <v>0.04</v>
      </c>
      <c r="J29" s="75">
        <v>6.15</v>
      </c>
      <c r="K29" s="75">
        <v>0</v>
      </c>
      <c r="L29" s="75">
        <v>13.92</v>
      </c>
      <c r="M29" s="75">
        <v>26.98</v>
      </c>
      <c r="N29" s="75">
        <v>12.45</v>
      </c>
      <c r="O29" s="75">
        <v>0.51</v>
      </c>
      <c r="Q29" s="13"/>
      <c r="R29" s="11"/>
      <c r="S29" s="13"/>
      <c r="T29" s="11"/>
    </row>
    <row r="30" spans="1:20" ht="18.5" x14ac:dyDescent="0.45">
      <c r="A30" s="119"/>
      <c r="B30" s="76" t="s">
        <v>66</v>
      </c>
      <c r="C30" s="77" t="s">
        <v>171</v>
      </c>
      <c r="D30" s="78">
        <v>15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Q30" s="13"/>
      <c r="R30" s="11"/>
      <c r="S30" s="13"/>
      <c r="T30" s="11"/>
    </row>
    <row r="31" spans="1:20" ht="18.5" x14ac:dyDescent="0.45">
      <c r="A31" s="119"/>
      <c r="B31" s="76" t="s">
        <v>92</v>
      </c>
      <c r="C31" s="77" t="s">
        <v>172</v>
      </c>
      <c r="D31" s="78">
        <v>12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Q31" s="13"/>
      <c r="R31" s="11"/>
      <c r="S31" s="13"/>
      <c r="T31" s="11"/>
    </row>
    <row r="32" spans="1:20" ht="18.5" x14ac:dyDescent="0.45">
      <c r="A32" s="119"/>
      <c r="B32" s="76" t="s">
        <v>67</v>
      </c>
      <c r="C32" s="77" t="s">
        <v>173</v>
      </c>
      <c r="D32" s="78">
        <v>11.3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Q32" s="13"/>
      <c r="R32" s="11"/>
      <c r="S32" s="13"/>
      <c r="T32" s="11"/>
    </row>
    <row r="33" spans="1:20" ht="18.5" x14ac:dyDescent="0.45">
      <c r="A33" s="119"/>
      <c r="B33" s="76" t="s">
        <v>94</v>
      </c>
      <c r="C33" s="77">
        <v>15</v>
      </c>
      <c r="D33" s="78">
        <v>12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Q33" s="13"/>
      <c r="R33" s="11"/>
      <c r="S33" s="13"/>
      <c r="T33" s="11"/>
    </row>
    <row r="34" spans="1:20" ht="18.5" x14ac:dyDescent="0.45">
      <c r="A34" s="119"/>
      <c r="B34" s="76" t="s">
        <v>68</v>
      </c>
      <c r="C34" s="77" t="s">
        <v>174</v>
      </c>
      <c r="D34" s="78">
        <v>10.7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Q34" s="13"/>
      <c r="R34" s="11"/>
      <c r="S34" s="13"/>
      <c r="T34" s="11"/>
    </row>
    <row r="35" spans="1:20" ht="18.5" x14ac:dyDescent="0.45">
      <c r="A35" s="119"/>
      <c r="B35" s="76" t="s">
        <v>83</v>
      </c>
      <c r="C35" s="77">
        <v>3.6</v>
      </c>
      <c r="D35" s="78">
        <v>3.6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Q35" s="13"/>
      <c r="R35" s="11"/>
      <c r="S35" s="13"/>
      <c r="T35" s="11"/>
    </row>
    <row r="36" spans="1:20" ht="18.5" x14ac:dyDescent="0.45">
      <c r="A36" s="118" t="s">
        <v>240</v>
      </c>
      <c r="B36" s="65" t="s">
        <v>239</v>
      </c>
      <c r="C36" s="104">
        <v>200</v>
      </c>
      <c r="D36" s="109"/>
      <c r="E36" s="63">
        <v>1.4</v>
      </c>
      <c r="F36" s="63">
        <v>3.91</v>
      </c>
      <c r="G36" s="63">
        <v>6.79</v>
      </c>
      <c r="H36" s="63">
        <v>67.8</v>
      </c>
      <c r="I36" s="63">
        <v>0.05</v>
      </c>
      <c r="J36" s="63">
        <v>14.77</v>
      </c>
      <c r="K36" s="63">
        <v>0</v>
      </c>
      <c r="L36" s="63">
        <v>34.659999999999997</v>
      </c>
      <c r="M36" s="63">
        <v>38.1</v>
      </c>
      <c r="N36" s="63">
        <v>17.8</v>
      </c>
      <c r="O36" s="63">
        <v>0.64</v>
      </c>
      <c r="Q36" s="13"/>
      <c r="R36" s="11"/>
      <c r="S36" s="13"/>
      <c r="T36" s="11"/>
    </row>
    <row r="37" spans="1:20" ht="15.5" x14ac:dyDescent="0.35">
      <c r="A37" s="119"/>
      <c r="B37" s="66" t="s">
        <v>82</v>
      </c>
      <c r="C37" s="67">
        <v>50</v>
      </c>
      <c r="D37" s="68">
        <v>40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spans="1:20" ht="15.5" x14ac:dyDescent="0.35">
      <c r="A38" s="119"/>
      <c r="B38" s="66" t="s">
        <v>66</v>
      </c>
      <c r="C38" s="67" t="s">
        <v>168</v>
      </c>
      <c r="D38" s="68">
        <v>24</v>
      </c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</row>
    <row r="39" spans="1:20" ht="15.5" x14ac:dyDescent="0.35">
      <c r="A39" s="119"/>
      <c r="B39" s="66" t="s">
        <v>67</v>
      </c>
      <c r="C39" s="67" t="s">
        <v>169</v>
      </c>
      <c r="D39" s="68">
        <v>8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1:20" ht="15.5" x14ac:dyDescent="0.35">
      <c r="A40" s="119"/>
      <c r="B40" s="66" t="s">
        <v>68</v>
      </c>
      <c r="C40" s="67">
        <v>9.6</v>
      </c>
      <c r="D40" s="68">
        <v>8</v>
      </c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1:20" ht="15.5" x14ac:dyDescent="0.35">
      <c r="A41" s="119"/>
      <c r="B41" s="66" t="s">
        <v>83</v>
      </c>
      <c r="C41" s="67">
        <v>4</v>
      </c>
      <c r="D41" s="68">
        <v>4</v>
      </c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  <row r="42" spans="1:20" ht="15.5" x14ac:dyDescent="0.35">
      <c r="A42" s="119"/>
      <c r="B42" s="66" t="s">
        <v>93</v>
      </c>
      <c r="C42" s="67">
        <v>32.4</v>
      </c>
      <c r="D42" s="68">
        <v>32.4</v>
      </c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1:20" ht="15.5" x14ac:dyDescent="0.35">
      <c r="A43" s="103"/>
      <c r="B43" s="66" t="s">
        <v>130</v>
      </c>
      <c r="C43" s="67">
        <v>0.2</v>
      </c>
      <c r="D43" s="68">
        <v>0.2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</row>
    <row r="44" spans="1:20" ht="15.5" x14ac:dyDescent="0.35">
      <c r="A44" s="118" t="s">
        <v>241</v>
      </c>
      <c r="B44" s="65" t="s">
        <v>34</v>
      </c>
      <c r="C44" s="104">
        <v>80</v>
      </c>
      <c r="D44" s="109"/>
      <c r="E44" s="63">
        <v>10.64</v>
      </c>
      <c r="F44" s="63">
        <v>3.76</v>
      </c>
      <c r="G44" s="63">
        <v>7.67</v>
      </c>
      <c r="H44" s="63">
        <v>107</v>
      </c>
      <c r="I44" s="63">
        <v>7.0000000000000007E-2</v>
      </c>
      <c r="J44" s="63">
        <v>0.34</v>
      </c>
      <c r="K44" s="63">
        <v>21</v>
      </c>
      <c r="L44" s="63">
        <v>42.7</v>
      </c>
      <c r="M44" s="63">
        <v>146.80000000000001</v>
      </c>
      <c r="N44" s="63">
        <v>24</v>
      </c>
      <c r="O44" s="63">
        <v>0.59</v>
      </c>
    </row>
    <row r="45" spans="1:20" ht="15.5" x14ac:dyDescent="0.35">
      <c r="A45" s="119"/>
      <c r="B45" s="66" t="s">
        <v>84</v>
      </c>
      <c r="C45" s="67">
        <v>52.5</v>
      </c>
      <c r="D45" s="68">
        <v>49.5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1:20" ht="15.5" x14ac:dyDescent="0.35">
      <c r="A46" s="119"/>
      <c r="B46" s="66" t="s">
        <v>110</v>
      </c>
      <c r="C46" s="67">
        <v>13.5</v>
      </c>
      <c r="D46" s="68">
        <v>13.5</v>
      </c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1:20" ht="15.5" x14ac:dyDescent="0.35">
      <c r="A47" s="119"/>
      <c r="B47" s="66" t="s">
        <v>72</v>
      </c>
      <c r="C47" s="67">
        <v>19.5</v>
      </c>
      <c r="D47" s="68">
        <v>19.5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1:20" ht="15.5" x14ac:dyDescent="0.35">
      <c r="A48" s="119"/>
      <c r="B48" s="66" t="s">
        <v>61</v>
      </c>
      <c r="C48" s="67">
        <v>5</v>
      </c>
      <c r="D48" s="68">
        <v>5</v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1:15" ht="15.5" x14ac:dyDescent="0.35">
      <c r="A49" s="119"/>
      <c r="B49" s="66" t="s">
        <v>73</v>
      </c>
      <c r="C49" s="67">
        <v>7</v>
      </c>
      <c r="D49" s="68">
        <v>7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</row>
    <row r="50" spans="1:15" ht="15.5" x14ac:dyDescent="0.35">
      <c r="A50" s="119"/>
      <c r="B50" s="66" t="s">
        <v>130</v>
      </c>
      <c r="C50" s="67">
        <v>0.2</v>
      </c>
      <c r="D50" s="68">
        <v>0.2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</row>
    <row r="51" spans="1:15" ht="15.5" x14ac:dyDescent="0.35">
      <c r="A51" s="103"/>
      <c r="B51" s="66" t="s">
        <v>83</v>
      </c>
      <c r="C51" s="67">
        <v>7.5</v>
      </c>
      <c r="D51" s="68">
        <v>7.5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</row>
    <row r="52" spans="1:15" ht="15.5" x14ac:dyDescent="0.35">
      <c r="A52" s="118" t="s">
        <v>242</v>
      </c>
      <c r="B52" s="65" t="s">
        <v>35</v>
      </c>
      <c r="C52" s="104">
        <v>150</v>
      </c>
      <c r="D52" s="109"/>
      <c r="E52" s="63">
        <v>3.06</v>
      </c>
      <c r="F52" s="63">
        <v>4.8</v>
      </c>
      <c r="G52" s="63">
        <v>20.45</v>
      </c>
      <c r="H52" s="63">
        <v>137.25</v>
      </c>
      <c r="I52" s="63">
        <v>0.14000000000000001</v>
      </c>
      <c r="J52" s="63">
        <v>18.170000000000002</v>
      </c>
      <c r="K52" s="63">
        <v>25.5</v>
      </c>
      <c r="L52" s="63">
        <v>36.979999999999997</v>
      </c>
      <c r="M52" s="63">
        <v>27.75</v>
      </c>
      <c r="N52" s="63">
        <v>86.6</v>
      </c>
      <c r="O52" s="63">
        <v>0.01</v>
      </c>
    </row>
    <row r="53" spans="1:15" ht="15.5" x14ac:dyDescent="0.35">
      <c r="A53" s="119"/>
      <c r="B53" s="66" t="s">
        <v>66</v>
      </c>
      <c r="C53" s="67" t="s">
        <v>170</v>
      </c>
      <c r="D53" s="68">
        <v>132</v>
      </c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</row>
    <row r="54" spans="1:15" ht="15.5" x14ac:dyDescent="0.35">
      <c r="A54" s="119"/>
      <c r="B54" s="66" t="s">
        <v>85</v>
      </c>
      <c r="C54" s="67">
        <v>23.7</v>
      </c>
      <c r="D54" s="68">
        <v>22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</row>
    <row r="55" spans="1:15" ht="15.5" x14ac:dyDescent="0.35">
      <c r="A55" s="119"/>
      <c r="B55" s="66" t="s">
        <v>61</v>
      </c>
      <c r="C55" s="67">
        <v>7.5</v>
      </c>
      <c r="D55" s="68">
        <v>7.5</v>
      </c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</row>
    <row r="56" spans="1:15" ht="15.5" x14ac:dyDescent="0.35">
      <c r="A56" s="103"/>
      <c r="B56" s="66" t="s">
        <v>130</v>
      </c>
      <c r="C56" s="67">
        <v>0.2</v>
      </c>
      <c r="D56" s="68">
        <v>0.2</v>
      </c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</row>
    <row r="57" spans="1:15" ht="15.5" x14ac:dyDescent="0.35">
      <c r="A57" s="118" t="s">
        <v>243</v>
      </c>
      <c r="B57" s="65" t="s">
        <v>132</v>
      </c>
      <c r="C57" s="104">
        <v>200</v>
      </c>
      <c r="D57" s="109"/>
      <c r="E57" s="63">
        <v>1</v>
      </c>
      <c r="F57" s="63">
        <v>0.2</v>
      </c>
      <c r="G57" s="63">
        <v>20.2</v>
      </c>
      <c r="H57" s="63">
        <v>92</v>
      </c>
      <c r="I57" s="63">
        <v>0.02</v>
      </c>
      <c r="J57" s="63">
        <v>4</v>
      </c>
      <c r="K57" s="63">
        <v>0</v>
      </c>
      <c r="L57" s="63">
        <v>14</v>
      </c>
      <c r="M57" s="63">
        <v>14</v>
      </c>
      <c r="N57" s="63">
        <v>8.8000000000000007</v>
      </c>
      <c r="O57" s="63">
        <v>1.8</v>
      </c>
    </row>
    <row r="58" spans="1:15" ht="15.5" x14ac:dyDescent="0.35">
      <c r="A58" s="103"/>
      <c r="B58" s="66" t="s">
        <v>36</v>
      </c>
      <c r="C58" s="67">
        <v>200</v>
      </c>
      <c r="D58" s="68">
        <v>200</v>
      </c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</row>
    <row r="59" spans="1:15" ht="15.5" x14ac:dyDescent="0.35">
      <c r="A59" s="71"/>
      <c r="B59" s="65" t="s">
        <v>18</v>
      </c>
      <c r="C59" s="104">
        <v>50</v>
      </c>
      <c r="D59" s="109"/>
      <c r="E59" s="70">
        <v>3.8</v>
      </c>
      <c r="F59" s="63">
        <v>0.45</v>
      </c>
      <c r="G59" s="63">
        <v>24.9</v>
      </c>
      <c r="H59" s="63">
        <v>113.22</v>
      </c>
      <c r="I59" s="63">
        <v>0.08</v>
      </c>
      <c r="J59" s="63">
        <v>0</v>
      </c>
      <c r="K59" s="63">
        <v>0</v>
      </c>
      <c r="L59" s="63">
        <v>13.02</v>
      </c>
      <c r="M59" s="63">
        <v>41.5</v>
      </c>
      <c r="N59" s="63">
        <v>17.53</v>
      </c>
      <c r="O59" s="63">
        <v>0.8</v>
      </c>
    </row>
    <row r="60" spans="1:15" ht="15.5" x14ac:dyDescent="0.35">
      <c r="A60" s="71"/>
      <c r="B60" s="65" t="s">
        <v>24</v>
      </c>
      <c r="C60" s="104">
        <v>50</v>
      </c>
      <c r="D60" s="109"/>
      <c r="E60" s="63">
        <v>2.75</v>
      </c>
      <c r="F60" s="63">
        <v>0.5</v>
      </c>
      <c r="G60" s="63">
        <v>17</v>
      </c>
      <c r="H60" s="63">
        <v>85</v>
      </c>
      <c r="I60" s="63">
        <v>0.09</v>
      </c>
      <c r="J60" s="63">
        <v>0</v>
      </c>
      <c r="K60" s="63">
        <v>0</v>
      </c>
      <c r="L60" s="63">
        <v>10.5</v>
      </c>
      <c r="M60" s="63">
        <v>87</v>
      </c>
      <c r="N60" s="63">
        <v>28.5</v>
      </c>
      <c r="O60" s="63">
        <v>1.8</v>
      </c>
    </row>
    <row r="61" spans="1:15" ht="15.5" x14ac:dyDescent="0.35">
      <c r="A61" s="71"/>
      <c r="B61" s="65" t="s">
        <v>26</v>
      </c>
      <c r="C61" s="114"/>
      <c r="D61" s="115"/>
      <c r="E61" s="63">
        <f t="shared" ref="E61:O61" si="1">SUM(E29:E60)</f>
        <v>23.470000000000002</v>
      </c>
      <c r="F61" s="63">
        <f t="shared" si="1"/>
        <v>17.329999999999998</v>
      </c>
      <c r="G61" s="63">
        <f t="shared" si="1"/>
        <v>102.07</v>
      </c>
      <c r="H61" s="63">
        <f t="shared" si="1"/>
        <v>659.15</v>
      </c>
      <c r="I61" s="63">
        <f t="shared" si="1"/>
        <v>0.4900000000000001</v>
      </c>
      <c r="J61" s="63">
        <f t="shared" si="1"/>
        <v>43.430000000000007</v>
      </c>
      <c r="K61" s="63">
        <f t="shared" si="1"/>
        <v>46.5</v>
      </c>
      <c r="L61" s="63">
        <f t="shared" si="1"/>
        <v>165.78</v>
      </c>
      <c r="M61" s="63">
        <f t="shared" si="1"/>
        <v>382.13</v>
      </c>
      <c r="N61" s="63">
        <f t="shared" si="1"/>
        <v>195.68</v>
      </c>
      <c r="O61" s="63">
        <f t="shared" si="1"/>
        <v>6.1499999999999995</v>
      </c>
    </row>
    <row r="62" spans="1:15" ht="15.5" x14ac:dyDescent="0.35">
      <c r="A62" s="71"/>
      <c r="B62" s="61" t="s">
        <v>164</v>
      </c>
      <c r="C62" s="116"/>
      <c r="D62" s="117"/>
      <c r="E62" s="63">
        <f t="shared" ref="E62:O62" si="2">SUM(E27+E61)</f>
        <v>65.983999999999995</v>
      </c>
      <c r="F62" s="63">
        <f t="shared" si="2"/>
        <v>51.62</v>
      </c>
      <c r="G62" s="63">
        <f t="shared" si="2"/>
        <v>208.73499999999999</v>
      </c>
      <c r="H62" s="63">
        <f t="shared" si="2"/>
        <v>1419.7130000000002</v>
      </c>
      <c r="I62" s="63">
        <f t="shared" si="2"/>
        <v>0.79000000000000015</v>
      </c>
      <c r="J62" s="63">
        <f t="shared" si="2"/>
        <v>49.95000000000001</v>
      </c>
      <c r="K62" s="63">
        <f t="shared" si="2"/>
        <v>46.98</v>
      </c>
      <c r="L62" s="63">
        <f t="shared" si="2"/>
        <v>624.37400000000002</v>
      </c>
      <c r="M62" s="63">
        <f t="shared" si="2"/>
        <v>970.84500000000003</v>
      </c>
      <c r="N62" s="63">
        <f t="shared" si="2"/>
        <v>296.04000000000002</v>
      </c>
      <c r="O62" s="63">
        <f t="shared" si="2"/>
        <v>9.0719999999999992</v>
      </c>
    </row>
    <row r="63" spans="1:15" ht="15.5" x14ac:dyDescent="0.35">
      <c r="A63" s="71"/>
      <c r="B63" s="105" t="s">
        <v>117</v>
      </c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9"/>
    </row>
    <row r="64" spans="1:15" ht="15.5" x14ac:dyDescent="0.35">
      <c r="A64" s="71" t="s">
        <v>261</v>
      </c>
      <c r="B64" s="65" t="s">
        <v>121</v>
      </c>
      <c r="C64" s="104">
        <v>200</v>
      </c>
      <c r="D64" s="109"/>
      <c r="E64" s="63">
        <v>5.8</v>
      </c>
      <c r="F64" s="63">
        <v>5</v>
      </c>
      <c r="G64" s="63">
        <v>8</v>
      </c>
      <c r="H64" s="63">
        <v>106</v>
      </c>
      <c r="I64" s="63">
        <v>0.08</v>
      </c>
      <c r="J64" s="63">
        <v>0.34</v>
      </c>
      <c r="K64" s="63">
        <v>1.4</v>
      </c>
      <c r="L64" s="63">
        <v>40</v>
      </c>
      <c r="M64" s="63">
        <v>240</v>
      </c>
      <c r="N64" s="63">
        <v>180</v>
      </c>
      <c r="O64" s="63">
        <v>0.2</v>
      </c>
    </row>
    <row r="65" spans="1:15" ht="15.5" x14ac:dyDescent="0.35">
      <c r="A65" s="71"/>
      <c r="B65" s="65" t="s">
        <v>122</v>
      </c>
      <c r="C65" s="104">
        <v>10</v>
      </c>
      <c r="D65" s="109"/>
      <c r="E65" s="63">
        <v>0.98</v>
      </c>
      <c r="F65" s="63">
        <v>7.65</v>
      </c>
      <c r="G65" s="63">
        <v>15.63</v>
      </c>
      <c r="H65" s="63">
        <v>135.25</v>
      </c>
      <c r="I65" s="63"/>
      <c r="J65" s="63"/>
      <c r="K65" s="63"/>
      <c r="L65" s="63"/>
      <c r="M65" s="63"/>
      <c r="N65" s="63"/>
      <c r="O65" s="63"/>
    </row>
    <row r="66" spans="1:15" ht="15.5" x14ac:dyDescent="0.35">
      <c r="A66" s="71"/>
      <c r="B66" s="65" t="s">
        <v>120</v>
      </c>
      <c r="C66" s="114"/>
      <c r="D66" s="115"/>
      <c r="E66" s="63">
        <f>SUM(E64:E65)</f>
        <v>6.7799999999999994</v>
      </c>
      <c r="F66" s="63">
        <f t="shared" ref="F66:O66" si="3">SUM(F64:F65)</f>
        <v>12.65</v>
      </c>
      <c r="G66" s="63">
        <f t="shared" si="3"/>
        <v>23.630000000000003</v>
      </c>
      <c r="H66" s="63">
        <f t="shared" si="3"/>
        <v>241.25</v>
      </c>
      <c r="I66" s="63">
        <f t="shared" si="3"/>
        <v>0.08</v>
      </c>
      <c r="J66" s="63">
        <f t="shared" si="3"/>
        <v>0.34</v>
      </c>
      <c r="K66" s="63">
        <f t="shared" si="3"/>
        <v>1.4</v>
      </c>
      <c r="L66" s="63">
        <f t="shared" si="3"/>
        <v>40</v>
      </c>
      <c r="M66" s="63">
        <f t="shared" si="3"/>
        <v>240</v>
      </c>
      <c r="N66" s="63">
        <f t="shared" si="3"/>
        <v>180</v>
      </c>
      <c r="O66" s="63">
        <f t="shared" si="3"/>
        <v>0.2</v>
      </c>
    </row>
    <row r="67" spans="1:15" ht="15.5" x14ac:dyDescent="0.35">
      <c r="A67" s="71"/>
      <c r="B67" s="65" t="s">
        <v>27</v>
      </c>
      <c r="C67" s="116"/>
      <c r="D67" s="117"/>
      <c r="E67" s="63">
        <f t="shared" ref="E67:O67" si="4">SUM(E27,E61,E66)</f>
        <v>72.763999999999996</v>
      </c>
      <c r="F67" s="63">
        <f t="shared" si="4"/>
        <v>64.27</v>
      </c>
      <c r="G67" s="63">
        <f t="shared" si="4"/>
        <v>232.36499999999998</v>
      </c>
      <c r="H67" s="63">
        <f t="shared" si="4"/>
        <v>1660.9630000000002</v>
      </c>
      <c r="I67" s="63">
        <f t="shared" si="4"/>
        <v>0.87000000000000011</v>
      </c>
      <c r="J67" s="63">
        <f t="shared" si="4"/>
        <v>50.290000000000013</v>
      </c>
      <c r="K67" s="63">
        <f t="shared" si="4"/>
        <v>48.379999999999995</v>
      </c>
      <c r="L67" s="63">
        <f t="shared" si="4"/>
        <v>664.37400000000002</v>
      </c>
      <c r="M67" s="63">
        <f t="shared" si="4"/>
        <v>1210.845</v>
      </c>
      <c r="N67" s="63">
        <f t="shared" si="4"/>
        <v>476.04</v>
      </c>
      <c r="O67" s="63">
        <f t="shared" si="4"/>
        <v>9.2719999999999985</v>
      </c>
    </row>
  </sheetData>
  <mergeCells count="35">
    <mergeCell ref="C66:D67"/>
    <mergeCell ref="B63:O63"/>
    <mergeCell ref="C59:D59"/>
    <mergeCell ref="C60:D60"/>
    <mergeCell ref="C27:D27"/>
    <mergeCell ref="C61:D62"/>
    <mergeCell ref="A28:O28"/>
    <mergeCell ref="A29:A35"/>
    <mergeCell ref="A36:A43"/>
    <mergeCell ref="A44:A51"/>
    <mergeCell ref="C65:D65"/>
    <mergeCell ref="A52:A56"/>
    <mergeCell ref="A57:A58"/>
    <mergeCell ref="I4:K4"/>
    <mergeCell ref="A24:A26"/>
    <mergeCell ref="A6:O6"/>
    <mergeCell ref="A4:A5"/>
    <mergeCell ref="L4:O4"/>
    <mergeCell ref="C16:D16"/>
    <mergeCell ref="C20:D20"/>
    <mergeCell ref="C64:D64"/>
    <mergeCell ref="C52:D52"/>
    <mergeCell ref="C57:D57"/>
    <mergeCell ref="H4:H5"/>
    <mergeCell ref="A7:A15"/>
    <mergeCell ref="C29:D29"/>
    <mergeCell ref="C36:D36"/>
    <mergeCell ref="C44:D44"/>
    <mergeCell ref="E4:G4"/>
    <mergeCell ref="A16:A19"/>
    <mergeCell ref="A20:A23"/>
    <mergeCell ref="C4:D4"/>
    <mergeCell ref="C7:D7"/>
    <mergeCell ref="C24:D24"/>
    <mergeCell ref="B4:B5"/>
  </mergeCells>
  <pageMargins left="0.7" right="0.7" top="0.75" bottom="0.75" header="0.3" footer="0.3"/>
  <pageSetup paperSize="9" scale="8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workbookViewId="0"/>
  </sheetViews>
  <sheetFormatPr defaultRowHeight="14.5" x14ac:dyDescent="0.35"/>
  <cols>
    <col min="1" max="1" width="17.453125" customWidth="1"/>
    <col min="2" max="2" width="32.453125" customWidth="1"/>
    <col min="3" max="3" width="11.90625" customWidth="1"/>
    <col min="4" max="4" width="8.1796875" customWidth="1"/>
    <col min="5" max="5" width="12" customWidth="1"/>
    <col min="6" max="6" width="9.6328125" customWidth="1"/>
    <col min="7" max="7" width="8.90625" customWidth="1"/>
    <col min="8" max="8" width="10.08984375" customWidth="1"/>
    <col min="9" max="9" width="7" customWidth="1"/>
    <col min="10" max="10" width="6.81640625" customWidth="1"/>
    <col min="11" max="11" width="6.54296875" customWidth="1"/>
    <col min="12" max="12" width="8.54296875" customWidth="1"/>
    <col min="13" max="13" width="8" customWidth="1"/>
    <col min="14" max="14" width="8.1796875" customWidth="1"/>
    <col min="15" max="15" width="7.26953125" customWidth="1"/>
    <col min="17" max="17" width="23.7265625" customWidth="1"/>
    <col min="18" max="18" width="17.453125" customWidth="1"/>
  </cols>
  <sheetData>
    <row r="1" spans="1:18" ht="15.5" x14ac:dyDescent="0.35">
      <c r="A1" s="54" t="s">
        <v>193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8" ht="15.5" x14ac:dyDescent="0.35">
      <c r="A2" s="54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8" ht="15.5" x14ac:dyDescent="0.35">
      <c r="A3" s="54" t="s">
        <v>204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8" ht="15.5" x14ac:dyDescent="0.35">
      <c r="A4" s="118"/>
      <c r="B4" s="109" t="s">
        <v>0</v>
      </c>
      <c r="C4" s="104" t="s">
        <v>161</v>
      </c>
      <c r="D4" s="109"/>
      <c r="E4" s="110" t="s">
        <v>1</v>
      </c>
      <c r="F4" s="110"/>
      <c r="G4" s="110"/>
      <c r="H4" s="111" t="s">
        <v>14</v>
      </c>
      <c r="I4" s="110" t="s">
        <v>2</v>
      </c>
      <c r="J4" s="110"/>
      <c r="K4" s="110"/>
      <c r="L4" s="110" t="s">
        <v>3</v>
      </c>
      <c r="M4" s="110"/>
      <c r="N4" s="110"/>
      <c r="O4" s="110"/>
    </row>
    <row r="5" spans="1:18" ht="15.5" x14ac:dyDescent="0.35">
      <c r="A5" s="103"/>
      <c r="B5" s="109"/>
      <c r="C5" s="59" t="s">
        <v>162</v>
      </c>
      <c r="D5" s="60" t="s">
        <v>163</v>
      </c>
      <c r="E5" s="63" t="s">
        <v>4</v>
      </c>
      <c r="F5" s="63" t="s">
        <v>5</v>
      </c>
      <c r="G5" s="63" t="s">
        <v>6</v>
      </c>
      <c r="H5" s="112"/>
      <c r="I5" s="63" t="s">
        <v>7</v>
      </c>
      <c r="J5" s="63" t="s">
        <v>8</v>
      </c>
      <c r="K5" s="63" t="s">
        <v>9</v>
      </c>
      <c r="L5" s="63" t="s">
        <v>10</v>
      </c>
      <c r="M5" s="63" t="s">
        <v>11</v>
      </c>
      <c r="N5" s="63" t="s">
        <v>12</v>
      </c>
      <c r="O5" s="63" t="s">
        <v>13</v>
      </c>
    </row>
    <row r="6" spans="1:18" ht="15.5" x14ac:dyDescent="0.35">
      <c r="A6" s="104" t="s">
        <v>15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</row>
    <row r="7" spans="1:18" ht="18" x14ac:dyDescent="0.4">
      <c r="A7" s="96" t="s">
        <v>184</v>
      </c>
      <c r="B7" s="65" t="s">
        <v>147</v>
      </c>
      <c r="C7" s="104">
        <v>200</v>
      </c>
      <c r="D7" s="109"/>
      <c r="E7" s="63">
        <v>5.97</v>
      </c>
      <c r="F7" s="63">
        <v>5.48</v>
      </c>
      <c r="G7" s="63">
        <v>17.079999999999998</v>
      </c>
      <c r="H7" s="63">
        <v>141.6</v>
      </c>
      <c r="I7" s="63">
        <v>0.11</v>
      </c>
      <c r="J7" s="63">
        <v>0.91</v>
      </c>
      <c r="K7" s="63">
        <v>30.6</v>
      </c>
      <c r="L7" s="63">
        <v>160.88</v>
      </c>
      <c r="M7" s="63">
        <v>165.66</v>
      </c>
      <c r="N7" s="63">
        <v>46.46</v>
      </c>
      <c r="O7" s="63">
        <v>1.1299999999999999</v>
      </c>
      <c r="Q7" s="21"/>
      <c r="R7" s="22"/>
    </row>
    <row r="8" spans="1:18" ht="18" x14ac:dyDescent="0.4">
      <c r="A8" s="97"/>
      <c r="B8" s="66" t="s">
        <v>72</v>
      </c>
      <c r="C8" s="67">
        <v>140</v>
      </c>
      <c r="D8" s="68">
        <v>140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Q8" s="21"/>
      <c r="R8" s="22"/>
    </row>
    <row r="9" spans="1:18" ht="18" x14ac:dyDescent="0.4">
      <c r="A9" s="97"/>
      <c r="B9" s="66" t="s">
        <v>148</v>
      </c>
      <c r="C9" s="67">
        <v>16</v>
      </c>
      <c r="D9" s="68">
        <v>16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Q9" s="21"/>
      <c r="R9" s="22"/>
    </row>
    <row r="10" spans="1:18" ht="18" x14ac:dyDescent="0.4">
      <c r="A10" s="97"/>
      <c r="B10" s="66" t="s">
        <v>100</v>
      </c>
      <c r="C10" s="67">
        <v>1.6</v>
      </c>
      <c r="D10" s="68">
        <v>1.6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Q10" s="21"/>
      <c r="R10" s="22"/>
    </row>
    <row r="11" spans="1:18" ht="18" x14ac:dyDescent="0.4">
      <c r="A11" s="98"/>
      <c r="B11" s="66" t="s">
        <v>61</v>
      </c>
      <c r="C11" s="67">
        <v>2</v>
      </c>
      <c r="D11" s="68">
        <v>2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Q11" s="21"/>
      <c r="R11" s="22"/>
    </row>
    <row r="12" spans="1:18" ht="18" x14ac:dyDescent="0.4">
      <c r="A12" s="96" t="s">
        <v>185</v>
      </c>
      <c r="B12" s="65" t="s">
        <v>30</v>
      </c>
      <c r="C12" s="104">
        <v>20</v>
      </c>
      <c r="D12" s="109"/>
      <c r="E12" s="63">
        <v>0</v>
      </c>
      <c r="F12" s="63">
        <v>16.399999999999999</v>
      </c>
      <c r="G12" s="63">
        <v>0.2</v>
      </c>
      <c r="H12" s="63">
        <v>150</v>
      </c>
      <c r="I12" s="63">
        <v>0</v>
      </c>
      <c r="J12" s="63">
        <v>0</v>
      </c>
      <c r="K12" s="63">
        <v>118</v>
      </c>
      <c r="L12" s="63">
        <v>2</v>
      </c>
      <c r="M12" s="63">
        <v>4</v>
      </c>
      <c r="N12" s="63">
        <v>0</v>
      </c>
      <c r="O12" s="63">
        <v>0</v>
      </c>
      <c r="Q12" s="21"/>
      <c r="R12" s="22"/>
    </row>
    <row r="13" spans="1:18" ht="18" x14ac:dyDescent="0.4">
      <c r="A13" s="98"/>
      <c r="B13" s="66" t="s">
        <v>61</v>
      </c>
      <c r="C13" s="67">
        <v>20</v>
      </c>
      <c r="D13" s="68">
        <v>20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Q13" s="21"/>
      <c r="R13" s="22"/>
    </row>
    <row r="14" spans="1:18" ht="18" x14ac:dyDescent="0.4">
      <c r="A14" s="69"/>
      <c r="B14" s="65" t="s">
        <v>18</v>
      </c>
      <c r="C14" s="104">
        <v>50</v>
      </c>
      <c r="D14" s="109"/>
      <c r="E14" s="70">
        <v>3.8</v>
      </c>
      <c r="F14" s="63">
        <v>0.45</v>
      </c>
      <c r="G14" s="63">
        <v>24.9</v>
      </c>
      <c r="H14" s="63">
        <v>113.22</v>
      </c>
      <c r="I14" s="63">
        <v>0.08</v>
      </c>
      <c r="J14" s="63">
        <v>0</v>
      </c>
      <c r="K14" s="63">
        <v>0</v>
      </c>
      <c r="L14" s="63">
        <v>13.02</v>
      </c>
      <c r="M14" s="63">
        <v>41.5</v>
      </c>
      <c r="N14" s="63">
        <v>17.53</v>
      </c>
      <c r="O14" s="63">
        <v>0.8</v>
      </c>
      <c r="Q14" s="21"/>
      <c r="R14" s="22"/>
    </row>
    <row r="15" spans="1:18" ht="18" x14ac:dyDescent="0.4">
      <c r="A15" s="96" t="s">
        <v>237</v>
      </c>
      <c r="B15" s="79" t="s">
        <v>31</v>
      </c>
      <c r="C15" s="104" t="s">
        <v>38</v>
      </c>
      <c r="D15" s="109"/>
      <c r="E15" s="57">
        <v>0.434</v>
      </c>
      <c r="F15" s="63"/>
      <c r="G15" s="63">
        <v>12.725</v>
      </c>
      <c r="H15" s="63">
        <v>46.033000000000001</v>
      </c>
      <c r="I15" s="63">
        <v>0.02</v>
      </c>
      <c r="J15" s="63">
        <v>0.08</v>
      </c>
      <c r="K15" s="63"/>
      <c r="L15" s="63">
        <v>3.0939999999999999</v>
      </c>
      <c r="M15" s="63">
        <v>2.7949999999999999</v>
      </c>
      <c r="N15" s="63">
        <v>0.55000000000000004</v>
      </c>
      <c r="O15" s="63">
        <v>2E-3</v>
      </c>
      <c r="Q15" s="21"/>
      <c r="R15" s="22"/>
    </row>
    <row r="16" spans="1:18" ht="18" x14ac:dyDescent="0.4">
      <c r="A16" s="97"/>
      <c r="B16" s="66" t="s">
        <v>80</v>
      </c>
      <c r="C16" s="67">
        <v>2</v>
      </c>
      <c r="D16" s="68">
        <v>2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Q16" s="21"/>
      <c r="R16" s="22"/>
    </row>
    <row r="17" spans="1:18" ht="18" x14ac:dyDescent="0.4">
      <c r="A17" s="97"/>
      <c r="B17" s="66" t="s">
        <v>76</v>
      </c>
      <c r="C17" s="67">
        <v>8</v>
      </c>
      <c r="D17" s="68">
        <v>8</v>
      </c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Q17" s="21"/>
      <c r="R17" s="22"/>
    </row>
    <row r="18" spans="1:18" ht="18" x14ac:dyDescent="0.4">
      <c r="A18" s="98"/>
      <c r="B18" s="66" t="s">
        <v>81</v>
      </c>
      <c r="C18" s="67">
        <v>7</v>
      </c>
      <c r="D18" s="68">
        <v>7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Q18" s="21"/>
      <c r="R18" s="22"/>
    </row>
    <row r="19" spans="1:18" ht="18" x14ac:dyDescent="0.4">
      <c r="A19" s="64"/>
      <c r="B19" s="65" t="s">
        <v>116</v>
      </c>
      <c r="C19" s="104">
        <v>150</v>
      </c>
      <c r="D19" s="109"/>
      <c r="E19" s="70">
        <v>0.6</v>
      </c>
      <c r="F19" s="63">
        <v>0.6</v>
      </c>
      <c r="G19" s="63">
        <v>18</v>
      </c>
      <c r="H19" s="63">
        <v>60</v>
      </c>
      <c r="I19" s="63">
        <v>0.05</v>
      </c>
      <c r="J19" s="63">
        <v>15</v>
      </c>
      <c r="K19" s="63"/>
      <c r="L19" s="63">
        <v>18</v>
      </c>
      <c r="M19" s="63">
        <v>16</v>
      </c>
      <c r="N19" s="63">
        <v>13</v>
      </c>
      <c r="O19" s="63">
        <v>3.3</v>
      </c>
      <c r="Q19" s="21"/>
      <c r="R19" s="22"/>
    </row>
    <row r="20" spans="1:18" ht="18" x14ac:dyDescent="0.4">
      <c r="A20" s="69"/>
      <c r="B20" s="65" t="s">
        <v>19</v>
      </c>
      <c r="C20" s="104"/>
      <c r="D20" s="109"/>
      <c r="E20" s="63">
        <f t="shared" ref="E20:O20" si="0">SUM(E7:E19)</f>
        <v>10.803999999999998</v>
      </c>
      <c r="F20" s="63">
        <f t="shared" si="0"/>
        <v>22.93</v>
      </c>
      <c r="G20" s="63">
        <f t="shared" si="0"/>
        <v>72.905000000000001</v>
      </c>
      <c r="H20" s="63">
        <f t="shared" si="0"/>
        <v>510.85300000000007</v>
      </c>
      <c r="I20" s="63">
        <f t="shared" si="0"/>
        <v>0.26</v>
      </c>
      <c r="J20" s="63">
        <f t="shared" si="0"/>
        <v>15.99</v>
      </c>
      <c r="K20" s="63">
        <f t="shared" si="0"/>
        <v>148.6</v>
      </c>
      <c r="L20" s="63">
        <f t="shared" si="0"/>
        <v>196.994</v>
      </c>
      <c r="M20" s="63">
        <f t="shared" si="0"/>
        <v>229.95499999999998</v>
      </c>
      <c r="N20" s="63">
        <f t="shared" si="0"/>
        <v>77.540000000000006</v>
      </c>
      <c r="O20" s="63">
        <f t="shared" si="0"/>
        <v>5.2319999999999993</v>
      </c>
      <c r="Q20" s="23"/>
      <c r="R20" s="22"/>
    </row>
    <row r="21" spans="1:18" ht="18" x14ac:dyDescent="0.4">
      <c r="A21" s="104" t="s">
        <v>20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9"/>
      <c r="Q21" s="23"/>
      <c r="R21" s="22"/>
    </row>
    <row r="22" spans="1:18" ht="18" x14ac:dyDescent="0.4">
      <c r="A22" s="96" t="s">
        <v>179</v>
      </c>
      <c r="B22" s="65" t="s">
        <v>21</v>
      </c>
      <c r="C22" s="104">
        <v>60</v>
      </c>
      <c r="D22" s="109"/>
      <c r="E22" s="63">
        <v>0.86</v>
      </c>
      <c r="F22" s="63">
        <v>3.65</v>
      </c>
      <c r="G22" s="63">
        <v>5.05</v>
      </c>
      <c r="H22" s="63">
        <v>56.34</v>
      </c>
      <c r="I22" s="63">
        <v>0.01</v>
      </c>
      <c r="J22" s="63">
        <v>5.7</v>
      </c>
      <c r="K22" s="63">
        <v>0</v>
      </c>
      <c r="L22" s="63">
        <v>21.09</v>
      </c>
      <c r="M22" s="63">
        <v>24.58</v>
      </c>
      <c r="N22" s="63">
        <v>12.54</v>
      </c>
      <c r="O22" s="63">
        <v>0.8</v>
      </c>
      <c r="Q22" s="23"/>
      <c r="R22" s="24"/>
    </row>
    <row r="23" spans="1:18" ht="18" x14ac:dyDescent="0.4">
      <c r="A23" s="97"/>
      <c r="B23" s="66" t="s">
        <v>64</v>
      </c>
      <c r="C23" s="67" t="s">
        <v>165</v>
      </c>
      <c r="D23" s="68">
        <v>57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Q23" s="23"/>
      <c r="R23" s="24"/>
    </row>
    <row r="24" spans="1:18" ht="18" x14ac:dyDescent="0.4">
      <c r="A24" s="97"/>
      <c r="B24" s="66" t="s">
        <v>65</v>
      </c>
      <c r="C24" s="67">
        <v>3.6</v>
      </c>
      <c r="D24" s="68">
        <v>3.6</v>
      </c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Q24" s="23"/>
      <c r="R24" s="24"/>
    </row>
    <row r="25" spans="1:18" ht="15.5" x14ac:dyDescent="0.35">
      <c r="A25" s="96" t="s">
        <v>186</v>
      </c>
      <c r="B25" s="65" t="s">
        <v>39</v>
      </c>
      <c r="C25" s="104">
        <v>200</v>
      </c>
      <c r="D25" s="109"/>
      <c r="E25" s="63">
        <v>4.3899999999999997</v>
      </c>
      <c r="F25" s="63">
        <v>4.22</v>
      </c>
      <c r="G25" s="63">
        <v>13.06</v>
      </c>
      <c r="H25" s="63">
        <v>107.8</v>
      </c>
      <c r="I25" s="63">
        <v>0.18</v>
      </c>
      <c r="J25" s="63">
        <v>4.6500000000000004</v>
      </c>
      <c r="K25" s="63">
        <v>0</v>
      </c>
      <c r="L25" s="63">
        <v>30.46</v>
      </c>
      <c r="M25" s="63">
        <v>69.739999999999995</v>
      </c>
      <c r="N25" s="63">
        <v>28.24</v>
      </c>
      <c r="O25" s="63">
        <v>1.62</v>
      </c>
    </row>
    <row r="26" spans="1:18" ht="15.5" x14ac:dyDescent="0.35">
      <c r="A26" s="97"/>
      <c r="B26" s="66" t="s">
        <v>66</v>
      </c>
      <c r="C26" s="67" t="s">
        <v>214</v>
      </c>
      <c r="D26" s="68">
        <v>60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</row>
    <row r="27" spans="1:18" ht="15.5" x14ac:dyDescent="0.35">
      <c r="A27" s="97"/>
      <c r="B27" s="66" t="s">
        <v>86</v>
      </c>
      <c r="C27" s="67">
        <v>16.2</v>
      </c>
      <c r="D27" s="68">
        <v>16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</row>
    <row r="28" spans="1:18" ht="15.5" x14ac:dyDescent="0.35">
      <c r="A28" s="97"/>
      <c r="B28" s="66" t="s">
        <v>67</v>
      </c>
      <c r="C28" s="67" t="s">
        <v>169</v>
      </c>
      <c r="D28" s="68">
        <v>10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8" ht="15.5" x14ac:dyDescent="0.35">
      <c r="A29" s="97"/>
      <c r="B29" s="66" t="s">
        <v>68</v>
      </c>
      <c r="C29" s="67">
        <v>9.6</v>
      </c>
      <c r="D29" s="68">
        <v>8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8" ht="15.5" x14ac:dyDescent="0.35">
      <c r="A30" s="97"/>
      <c r="B30" s="66" t="s">
        <v>130</v>
      </c>
      <c r="C30" s="67">
        <v>0.2</v>
      </c>
      <c r="D30" s="68">
        <v>0.2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</row>
    <row r="31" spans="1:18" ht="15.5" x14ac:dyDescent="0.35">
      <c r="A31" s="98"/>
      <c r="B31" s="66" t="s">
        <v>61</v>
      </c>
      <c r="C31" s="67">
        <v>4</v>
      </c>
      <c r="D31" s="68">
        <v>4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</row>
    <row r="32" spans="1:18" ht="15.5" x14ac:dyDescent="0.35">
      <c r="A32" s="96" t="s">
        <v>194</v>
      </c>
      <c r="B32" s="74" t="s">
        <v>40</v>
      </c>
      <c r="C32" s="104" t="s">
        <v>60</v>
      </c>
      <c r="D32" s="109"/>
      <c r="E32" s="63">
        <v>15.522</v>
      </c>
      <c r="F32" s="63">
        <v>18.559999999999999</v>
      </c>
      <c r="G32" s="63">
        <v>4.2039999999999997</v>
      </c>
      <c r="H32" s="63">
        <v>252.82</v>
      </c>
      <c r="I32" s="63">
        <v>7.3999999999999996E-2</v>
      </c>
      <c r="J32" s="63">
        <v>9.64</v>
      </c>
      <c r="K32" s="63">
        <v>0.109</v>
      </c>
      <c r="L32" s="63">
        <v>26.094999999999999</v>
      </c>
      <c r="M32" s="63">
        <v>13.619</v>
      </c>
      <c r="N32" s="63">
        <v>16.646000000000001</v>
      </c>
      <c r="O32" s="63">
        <v>1.9279999999999999</v>
      </c>
    </row>
    <row r="33" spans="1:15" ht="15.5" x14ac:dyDescent="0.35">
      <c r="A33" s="97"/>
      <c r="B33" s="66" t="s">
        <v>87</v>
      </c>
      <c r="C33" s="67">
        <v>112</v>
      </c>
      <c r="D33" s="68">
        <v>109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1:15" ht="15.5" x14ac:dyDescent="0.35">
      <c r="A34" s="97"/>
      <c r="B34" s="66" t="s">
        <v>61</v>
      </c>
      <c r="C34" s="67">
        <v>3</v>
      </c>
      <c r="D34" s="68">
        <v>3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1:15" ht="15.5" x14ac:dyDescent="0.35">
      <c r="A35" s="97"/>
      <c r="B35" s="66" t="s">
        <v>68</v>
      </c>
      <c r="C35" s="67">
        <v>1.5</v>
      </c>
      <c r="D35" s="68">
        <v>1.5</v>
      </c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1:15" ht="15.5" x14ac:dyDescent="0.35">
      <c r="A36" s="97"/>
      <c r="B36" s="66" t="s">
        <v>88</v>
      </c>
      <c r="C36" s="67">
        <v>3</v>
      </c>
      <c r="D36" s="68">
        <v>3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</row>
    <row r="37" spans="1:15" ht="15.5" x14ac:dyDescent="0.35">
      <c r="A37" s="97"/>
      <c r="B37" s="66" t="s">
        <v>89</v>
      </c>
      <c r="C37" s="67">
        <v>3.5</v>
      </c>
      <c r="D37" s="68">
        <v>3.5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spans="1:15" ht="15.5" x14ac:dyDescent="0.35">
      <c r="A38" s="97"/>
      <c r="B38" s="66" t="s">
        <v>76</v>
      </c>
      <c r="C38" s="67">
        <v>1</v>
      </c>
      <c r="D38" s="68">
        <v>1</v>
      </c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</row>
    <row r="39" spans="1:15" ht="15.5" x14ac:dyDescent="0.35">
      <c r="A39" s="97"/>
      <c r="B39" s="66" t="s">
        <v>83</v>
      </c>
      <c r="C39" s="67">
        <v>1.5</v>
      </c>
      <c r="D39" s="68">
        <v>1.5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1:15" ht="15.5" x14ac:dyDescent="0.35">
      <c r="A40" s="98"/>
      <c r="B40" s="66" t="s">
        <v>130</v>
      </c>
      <c r="C40" s="67">
        <v>0.2</v>
      </c>
      <c r="D40" s="68">
        <v>0.2</v>
      </c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1:15" ht="15.5" x14ac:dyDescent="0.35">
      <c r="A41" s="96" t="s">
        <v>180</v>
      </c>
      <c r="B41" s="65" t="s">
        <v>23</v>
      </c>
      <c r="C41" s="104">
        <v>200</v>
      </c>
      <c r="D41" s="109"/>
      <c r="E41" s="63">
        <v>7.36</v>
      </c>
      <c r="F41" s="63">
        <v>6.02</v>
      </c>
      <c r="G41" s="63">
        <v>35.26</v>
      </c>
      <c r="H41" s="63">
        <v>224</v>
      </c>
      <c r="I41" s="63">
        <v>0.08</v>
      </c>
      <c r="J41" s="63">
        <v>0</v>
      </c>
      <c r="K41" s="63">
        <v>28</v>
      </c>
      <c r="L41" s="63">
        <v>6.48</v>
      </c>
      <c r="M41" s="63">
        <v>49.56</v>
      </c>
      <c r="N41" s="63">
        <v>28.16</v>
      </c>
      <c r="O41" s="63">
        <v>1.48</v>
      </c>
    </row>
    <row r="42" spans="1:15" ht="15.5" x14ac:dyDescent="0.35">
      <c r="A42" s="97"/>
      <c r="B42" s="66" t="s">
        <v>62</v>
      </c>
      <c r="C42" s="67">
        <v>0.3</v>
      </c>
      <c r="D42" s="68">
        <v>0.3</v>
      </c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1:15" ht="15.5" x14ac:dyDescent="0.35">
      <c r="A43" s="97"/>
      <c r="B43" s="66" t="s">
        <v>112</v>
      </c>
      <c r="C43" s="67">
        <v>68</v>
      </c>
      <c r="D43" s="68">
        <v>68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</row>
    <row r="44" spans="1:15" ht="15.5" x14ac:dyDescent="0.35">
      <c r="A44" s="98"/>
      <c r="B44" s="66" t="s">
        <v>61</v>
      </c>
      <c r="C44" s="67">
        <v>7</v>
      </c>
      <c r="D44" s="68">
        <v>7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1:15" ht="30.5" x14ac:dyDescent="0.35">
      <c r="A45" s="96" t="s">
        <v>181</v>
      </c>
      <c r="B45" s="74" t="s">
        <v>133</v>
      </c>
      <c r="C45" s="104">
        <v>200</v>
      </c>
      <c r="D45" s="109"/>
      <c r="E45" s="63">
        <v>0.04</v>
      </c>
      <c r="F45" s="63">
        <v>0</v>
      </c>
      <c r="G45" s="63">
        <v>24.76</v>
      </c>
      <c r="H45" s="63">
        <v>94.2</v>
      </c>
      <c r="I45" s="63">
        <v>0.01</v>
      </c>
      <c r="J45" s="63">
        <v>0.16800000000000001</v>
      </c>
      <c r="K45" s="63">
        <v>0</v>
      </c>
      <c r="L45" s="63">
        <v>6.4</v>
      </c>
      <c r="M45" s="63">
        <v>3.6</v>
      </c>
      <c r="N45" s="63">
        <v>0</v>
      </c>
      <c r="O45" s="63">
        <v>0.18</v>
      </c>
    </row>
    <row r="46" spans="1:15" ht="15.5" x14ac:dyDescent="0.35">
      <c r="A46" s="97"/>
      <c r="B46" s="66" t="s">
        <v>74</v>
      </c>
      <c r="C46" s="67">
        <v>20</v>
      </c>
      <c r="D46" s="68">
        <v>20</v>
      </c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1:15" ht="15.5" x14ac:dyDescent="0.35">
      <c r="A47" s="98"/>
      <c r="B47" s="66" t="s">
        <v>76</v>
      </c>
      <c r="C47" s="67">
        <v>10</v>
      </c>
      <c r="D47" s="68">
        <v>10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1:15" ht="15.5" x14ac:dyDescent="0.35">
      <c r="A48" s="69"/>
      <c r="B48" s="65" t="s">
        <v>18</v>
      </c>
      <c r="C48" s="104">
        <v>50</v>
      </c>
      <c r="D48" s="109"/>
      <c r="E48" s="70">
        <v>3.8</v>
      </c>
      <c r="F48" s="63">
        <v>0.45</v>
      </c>
      <c r="G48" s="63">
        <v>24.9</v>
      </c>
      <c r="H48" s="63">
        <v>113.22</v>
      </c>
      <c r="I48" s="63">
        <v>0.08</v>
      </c>
      <c r="J48" s="63">
        <v>0</v>
      </c>
      <c r="K48" s="63">
        <v>0</v>
      </c>
      <c r="L48" s="63">
        <v>13.02</v>
      </c>
      <c r="M48" s="63">
        <v>41.5</v>
      </c>
      <c r="N48" s="63">
        <v>17.53</v>
      </c>
      <c r="O48" s="63">
        <v>0.8</v>
      </c>
    </row>
    <row r="49" spans="1:15" ht="15.5" x14ac:dyDescent="0.35">
      <c r="A49" s="69"/>
      <c r="B49" s="65" t="s">
        <v>24</v>
      </c>
      <c r="C49" s="104">
        <v>50</v>
      </c>
      <c r="D49" s="109"/>
      <c r="E49" s="63">
        <v>2.75</v>
      </c>
      <c r="F49" s="63">
        <v>0.5</v>
      </c>
      <c r="G49" s="63">
        <v>17</v>
      </c>
      <c r="H49" s="63">
        <v>85</v>
      </c>
      <c r="I49" s="63">
        <v>0.09</v>
      </c>
      <c r="J49" s="63">
        <v>0</v>
      </c>
      <c r="K49" s="63">
        <v>0</v>
      </c>
      <c r="L49" s="63">
        <v>10.5</v>
      </c>
      <c r="M49" s="63">
        <v>87</v>
      </c>
      <c r="N49" s="63">
        <v>28.5</v>
      </c>
      <c r="O49" s="63">
        <v>1.8</v>
      </c>
    </row>
    <row r="50" spans="1:15" ht="15.5" x14ac:dyDescent="0.35">
      <c r="A50" s="69"/>
      <c r="B50" s="65" t="s">
        <v>26</v>
      </c>
      <c r="C50" s="114"/>
      <c r="D50" s="115"/>
      <c r="E50" s="63">
        <f t="shared" ref="E50:O50" si="1">SUM(E22:E49)</f>
        <v>34.721999999999994</v>
      </c>
      <c r="F50" s="63">
        <f t="shared" si="1"/>
        <v>33.400000000000006</v>
      </c>
      <c r="G50" s="63">
        <f t="shared" si="1"/>
        <v>124.23400000000001</v>
      </c>
      <c r="H50" s="63">
        <f>SUM(H22:H49)</f>
        <v>933.38000000000011</v>
      </c>
      <c r="I50" s="63">
        <f t="shared" si="1"/>
        <v>0.52400000000000002</v>
      </c>
      <c r="J50" s="63">
        <f t="shared" si="1"/>
        <v>20.158000000000001</v>
      </c>
      <c r="K50" s="63">
        <f t="shared" si="1"/>
        <v>28.109000000000002</v>
      </c>
      <c r="L50" s="63">
        <f t="shared" si="1"/>
        <v>114.045</v>
      </c>
      <c r="M50" s="63">
        <f t="shared" si="1"/>
        <v>289.59899999999999</v>
      </c>
      <c r="N50" s="63">
        <f t="shared" si="1"/>
        <v>131.61599999999999</v>
      </c>
      <c r="O50" s="63">
        <f t="shared" si="1"/>
        <v>8.6079999999999988</v>
      </c>
    </row>
    <row r="51" spans="1:15" ht="15.5" x14ac:dyDescent="0.35">
      <c r="A51" s="69"/>
      <c r="B51" s="61" t="s">
        <v>164</v>
      </c>
      <c r="C51" s="116"/>
      <c r="D51" s="117"/>
      <c r="E51" s="63">
        <f t="shared" ref="E51:O51" si="2">SUM(E20+E50)</f>
        <v>45.525999999999996</v>
      </c>
      <c r="F51" s="63">
        <f t="shared" si="2"/>
        <v>56.330000000000005</v>
      </c>
      <c r="G51" s="63">
        <f t="shared" si="2"/>
        <v>197.13900000000001</v>
      </c>
      <c r="H51" s="63">
        <f>SUM(H20+H50)</f>
        <v>1444.2330000000002</v>
      </c>
      <c r="I51" s="63">
        <f t="shared" si="2"/>
        <v>0.78400000000000003</v>
      </c>
      <c r="J51" s="63">
        <f t="shared" si="2"/>
        <v>36.148000000000003</v>
      </c>
      <c r="K51" s="63">
        <f t="shared" si="2"/>
        <v>176.709</v>
      </c>
      <c r="L51" s="63">
        <f t="shared" si="2"/>
        <v>311.03899999999999</v>
      </c>
      <c r="M51" s="63">
        <f t="shared" si="2"/>
        <v>519.55399999999997</v>
      </c>
      <c r="N51" s="63">
        <f t="shared" si="2"/>
        <v>209.15600000000001</v>
      </c>
      <c r="O51" s="63">
        <f t="shared" si="2"/>
        <v>13.839999999999998</v>
      </c>
    </row>
    <row r="52" spans="1:15" ht="15.5" x14ac:dyDescent="0.35">
      <c r="A52" s="69"/>
      <c r="B52" s="105" t="s">
        <v>117</v>
      </c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9"/>
    </row>
    <row r="53" spans="1:15" ht="15.5" x14ac:dyDescent="0.35">
      <c r="A53" s="69" t="s">
        <v>261</v>
      </c>
      <c r="B53" s="65" t="s">
        <v>123</v>
      </c>
      <c r="C53" s="104">
        <v>200</v>
      </c>
      <c r="D53" s="109"/>
      <c r="E53" s="63">
        <v>0.8</v>
      </c>
      <c r="F53" s="63">
        <v>0.3</v>
      </c>
      <c r="G53" s="63">
        <v>2.86</v>
      </c>
      <c r="H53" s="63">
        <v>18</v>
      </c>
      <c r="I53" s="63">
        <v>0.01</v>
      </c>
      <c r="J53" s="63">
        <v>0.03</v>
      </c>
      <c r="K53" s="63">
        <v>0.1</v>
      </c>
      <c r="L53" s="63">
        <v>2</v>
      </c>
      <c r="M53" s="63">
        <v>22.4</v>
      </c>
      <c r="N53" s="63">
        <v>17.2</v>
      </c>
      <c r="O53" s="63">
        <v>0.02</v>
      </c>
    </row>
    <row r="54" spans="1:15" ht="15.5" x14ac:dyDescent="0.35">
      <c r="A54" s="69"/>
      <c r="B54" s="65" t="s">
        <v>119</v>
      </c>
      <c r="C54" s="104">
        <v>10</v>
      </c>
      <c r="D54" s="109"/>
      <c r="E54" s="63">
        <v>2.25</v>
      </c>
      <c r="F54" s="63">
        <v>2.94</v>
      </c>
      <c r="G54" s="63">
        <v>22.32</v>
      </c>
      <c r="H54" s="63">
        <v>125.1</v>
      </c>
      <c r="I54" s="63">
        <v>0.02</v>
      </c>
      <c r="J54" s="63">
        <v>0.02</v>
      </c>
      <c r="K54" s="63"/>
      <c r="L54" s="63">
        <v>3</v>
      </c>
      <c r="M54" s="63">
        <v>8.6999999999999993</v>
      </c>
      <c r="N54" s="63">
        <v>27</v>
      </c>
      <c r="O54" s="63">
        <v>0.63</v>
      </c>
    </row>
    <row r="55" spans="1:15" ht="15.5" x14ac:dyDescent="0.35">
      <c r="A55" s="69"/>
      <c r="B55" s="65" t="s">
        <v>120</v>
      </c>
      <c r="C55" s="114"/>
      <c r="D55" s="115"/>
      <c r="E55" s="63">
        <f>SUM(E53:E54)</f>
        <v>3.05</v>
      </c>
      <c r="F55" s="63">
        <f t="shared" ref="F55:O55" si="3">SUM(F53:F54)</f>
        <v>3.2399999999999998</v>
      </c>
      <c r="G55" s="63">
        <f t="shared" si="3"/>
        <v>25.18</v>
      </c>
      <c r="H55" s="63">
        <f t="shared" si="3"/>
        <v>143.1</v>
      </c>
      <c r="I55" s="63">
        <f t="shared" si="3"/>
        <v>0.03</v>
      </c>
      <c r="J55" s="63">
        <f t="shared" si="3"/>
        <v>0.05</v>
      </c>
      <c r="K55" s="63">
        <f t="shared" si="3"/>
        <v>0.1</v>
      </c>
      <c r="L55" s="63">
        <f t="shared" si="3"/>
        <v>5</v>
      </c>
      <c r="M55" s="63">
        <f t="shared" si="3"/>
        <v>31.099999999999998</v>
      </c>
      <c r="N55" s="63">
        <f t="shared" si="3"/>
        <v>44.2</v>
      </c>
      <c r="O55" s="63">
        <f t="shared" si="3"/>
        <v>0.65</v>
      </c>
    </row>
    <row r="56" spans="1:15" ht="15.5" x14ac:dyDescent="0.35">
      <c r="A56" s="69"/>
      <c r="B56" s="65" t="s">
        <v>27</v>
      </c>
      <c r="C56" s="116"/>
      <c r="D56" s="117"/>
      <c r="E56" s="63">
        <f t="shared" ref="E56:O56" si="4">SUM(E20,E50,E55)</f>
        <v>48.575999999999993</v>
      </c>
      <c r="F56" s="63">
        <f t="shared" si="4"/>
        <v>59.570000000000007</v>
      </c>
      <c r="G56" s="63">
        <f t="shared" si="4"/>
        <v>222.31900000000002</v>
      </c>
      <c r="H56" s="63">
        <f t="shared" si="4"/>
        <v>1587.3330000000001</v>
      </c>
      <c r="I56" s="63">
        <f t="shared" si="4"/>
        <v>0.81400000000000006</v>
      </c>
      <c r="J56" s="63">
        <f t="shared" si="4"/>
        <v>36.198</v>
      </c>
      <c r="K56" s="63">
        <f t="shared" si="4"/>
        <v>176.809</v>
      </c>
      <c r="L56" s="63">
        <f t="shared" si="4"/>
        <v>316.03899999999999</v>
      </c>
      <c r="M56" s="63">
        <f t="shared" si="4"/>
        <v>550.654</v>
      </c>
      <c r="N56" s="63">
        <f t="shared" si="4"/>
        <v>253.35599999999999</v>
      </c>
      <c r="O56" s="63">
        <f t="shared" si="4"/>
        <v>14.489999999999998</v>
      </c>
    </row>
    <row r="57" spans="1:15" x14ac:dyDescent="0.3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mergeCells count="35">
    <mergeCell ref="C55:D56"/>
    <mergeCell ref="C48:D48"/>
    <mergeCell ref="C49:D49"/>
    <mergeCell ref="C50:D51"/>
    <mergeCell ref="C53:D53"/>
    <mergeCell ref="C54:D54"/>
    <mergeCell ref="B52:O52"/>
    <mergeCell ref="A4:A5"/>
    <mergeCell ref="A6:O6"/>
    <mergeCell ref="A7:A11"/>
    <mergeCell ref="A12:A13"/>
    <mergeCell ref="A15:A18"/>
    <mergeCell ref="C7:D7"/>
    <mergeCell ref="C12:D12"/>
    <mergeCell ref="C14:D14"/>
    <mergeCell ref="C15:D15"/>
    <mergeCell ref="B4:B5"/>
    <mergeCell ref="E4:G4"/>
    <mergeCell ref="H4:H5"/>
    <mergeCell ref="I4:K4"/>
    <mergeCell ref="L4:O4"/>
    <mergeCell ref="C4:D4"/>
    <mergeCell ref="C20:D20"/>
    <mergeCell ref="C22:D22"/>
    <mergeCell ref="C25:D25"/>
    <mergeCell ref="C32:D32"/>
    <mergeCell ref="C19:D19"/>
    <mergeCell ref="A41:A44"/>
    <mergeCell ref="A45:A47"/>
    <mergeCell ref="A21:O21"/>
    <mergeCell ref="A22:A24"/>
    <mergeCell ref="A25:A31"/>
    <mergeCell ref="A32:A40"/>
    <mergeCell ref="C41:D41"/>
    <mergeCell ref="C45:D45"/>
  </mergeCells>
  <pageMargins left="0.7" right="0.7" top="0.75" bottom="0.75" header="0.3" footer="0.3"/>
  <pageSetup paperSize="9" scale="8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opLeftCell="A4" workbookViewId="0"/>
  </sheetViews>
  <sheetFormatPr defaultRowHeight="14.5" x14ac:dyDescent="0.35"/>
  <cols>
    <col min="1" max="1" width="13.81640625" customWidth="1"/>
    <col min="2" max="2" width="33.1796875" customWidth="1"/>
    <col min="3" max="3" width="14.1796875" customWidth="1"/>
    <col min="5" max="5" width="9.90625" customWidth="1"/>
    <col min="7" max="7" width="12.81640625" customWidth="1"/>
    <col min="8" max="8" width="13.54296875" customWidth="1"/>
    <col min="9" max="9" width="8.26953125" customWidth="1"/>
    <col min="10" max="10" width="5.81640625" customWidth="1"/>
    <col min="11" max="11" width="7.26953125" customWidth="1"/>
    <col min="12" max="12" width="7.453125" customWidth="1"/>
    <col min="13" max="13" width="7" customWidth="1"/>
    <col min="14" max="14" width="9.26953125" customWidth="1"/>
    <col min="15" max="15" width="7.26953125" customWidth="1"/>
    <col min="17" max="17" width="21.54296875" customWidth="1"/>
    <col min="18" max="18" width="11.7265625" customWidth="1"/>
  </cols>
  <sheetData>
    <row r="1" spans="1:18" ht="15.5" x14ac:dyDescent="0.35">
      <c r="A1" s="54" t="s">
        <v>195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8" ht="15.5" x14ac:dyDescent="0.35">
      <c r="A2" s="54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8" ht="15.5" x14ac:dyDescent="0.35">
      <c r="A3" s="54" t="s">
        <v>204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8" ht="15.5" x14ac:dyDescent="0.35">
      <c r="A4" s="96"/>
      <c r="B4" s="121" t="s">
        <v>0</v>
      </c>
      <c r="C4" s="120" t="s">
        <v>161</v>
      </c>
      <c r="D4" s="121"/>
      <c r="E4" s="123" t="s">
        <v>1</v>
      </c>
      <c r="F4" s="123"/>
      <c r="G4" s="123"/>
      <c r="H4" s="111" t="s">
        <v>14</v>
      </c>
      <c r="I4" s="123" t="s">
        <v>2</v>
      </c>
      <c r="J4" s="123"/>
      <c r="K4" s="123"/>
      <c r="L4" s="123" t="s">
        <v>3</v>
      </c>
      <c r="M4" s="123"/>
      <c r="N4" s="123"/>
      <c r="O4" s="123"/>
    </row>
    <row r="5" spans="1:18" ht="15.5" x14ac:dyDescent="0.35">
      <c r="A5" s="98"/>
      <c r="B5" s="121"/>
      <c r="C5" s="80" t="s">
        <v>162</v>
      </c>
      <c r="D5" s="81" t="s">
        <v>163</v>
      </c>
      <c r="E5" s="75" t="s">
        <v>4</v>
      </c>
      <c r="F5" s="75" t="s">
        <v>5</v>
      </c>
      <c r="G5" s="75" t="s">
        <v>6</v>
      </c>
      <c r="H5" s="112"/>
      <c r="I5" s="75" t="s">
        <v>7</v>
      </c>
      <c r="J5" s="75" t="s">
        <v>8</v>
      </c>
      <c r="K5" s="75" t="s">
        <v>9</v>
      </c>
      <c r="L5" s="75" t="s">
        <v>10</v>
      </c>
      <c r="M5" s="75" t="s">
        <v>11</v>
      </c>
      <c r="N5" s="75" t="s">
        <v>12</v>
      </c>
      <c r="O5" s="75" t="s">
        <v>13</v>
      </c>
    </row>
    <row r="6" spans="1:18" ht="15.5" x14ac:dyDescent="0.35">
      <c r="A6" s="120" t="s">
        <v>15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</row>
    <row r="7" spans="1:18" ht="18.5" x14ac:dyDescent="0.45">
      <c r="A7" s="96" t="s">
        <v>244</v>
      </c>
      <c r="B7" s="74" t="s">
        <v>48</v>
      </c>
      <c r="C7" s="120" t="s">
        <v>43</v>
      </c>
      <c r="D7" s="121"/>
      <c r="E7" s="75">
        <v>14.27</v>
      </c>
      <c r="F7" s="75">
        <v>22.16</v>
      </c>
      <c r="G7" s="75">
        <v>2.65</v>
      </c>
      <c r="H7" s="75">
        <v>267.93</v>
      </c>
      <c r="I7" s="75">
        <v>0.1</v>
      </c>
      <c r="J7" s="75">
        <v>0.25</v>
      </c>
      <c r="K7" s="75">
        <v>345</v>
      </c>
      <c r="L7" s="75">
        <v>114.2</v>
      </c>
      <c r="M7" s="75">
        <v>260.5</v>
      </c>
      <c r="N7" s="75">
        <v>19.5</v>
      </c>
      <c r="O7" s="75">
        <v>2.94</v>
      </c>
      <c r="Q7" s="11"/>
      <c r="R7" s="11"/>
    </row>
    <row r="8" spans="1:18" ht="18.5" x14ac:dyDescent="0.45">
      <c r="A8" s="97"/>
      <c r="B8" s="76" t="s">
        <v>90</v>
      </c>
      <c r="C8" s="77">
        <v>60</v>
      </c>
      <c r="D8" s="78">
        <v>60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Q8" s="11"/>
      <c r="R8" s="11"/>
    </row>
    <row r="9" spans="1:18" ht="18.5" x14ac:dyDescent="0.45">
      <c r="A9" s="97"/>
      <c r="B9" s="76" t="s">
        <v>72</v>
      </c>
      <c r="C9" s="77">
        <v>22</v>
      </c>
      <c r="D9" s="78">
        <v>22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Q9" s="11"/>
      <c r="R9" s="11"/>
    </row>
    <row r="10" spans="1:18" ht="18.5" x14ac:dyDescent="0.45">
      <c r="A10" s="97"/>
      <c r="B10" s="76" t="s">
        <v>61</v>
      </c>
      <c r="C10" s="77">
        <v>6</v>
      </c>
      <c r="D10" s="78">
        <v>6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Q10" s="11"/>
      <c r="R10" s="11"/>
    </row>
    <row r="11" spans="1:18" ht="18.5" x14ac:dyDescent="0.45">
      <c r="A11" s="98"/>
      <c r="B11" s="76" t="s">
        <v>130</v>
      </c>
      <c r="C11" s="77">
        <v>0.1</v>
      </c>
      <c r="D11" s="78">
        <v>0.1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Q11" s="11"/>
      <c r="R11" s="11"/>
    </row>
    <row r="12" spans="1:18" ht="18.5" x14ac:dyDescent="0.45">
      <c r="A12" s="96" t="s">
        <v>222</v>
      </c>
      <c r="B12" s="74" t="s">
        <v>245</v>
      </c>
      <c r="C12" s="120">
        <v>15</v>
      </c>
      <c r="D12" s="121"/>
      <c r="E12" s="75">
        <v>3.48</v>
      </c>
      <c r="F12" s="75">
        <v>4.43</v>
      </c>
      <c r="G12" s="75">
        <v>0</v>
      </c>
      <c r="H12" s="75">
        <v>54.6</v>
      </c>
      <c r="I12" s="75">
        <v>0.01</v>
      </c>
      <c r="J12" s="75">
        <v>0.11</v>
      </c>
      <c r="K12" s="75">
        <v>39</v>
      </c>
      <c r="L12" s="75">
        <v>132</v>
      </c>
      <c r="M12" s="75">
        <v>75</v>
      </c>
      <c r="N12" s="75">
        <v>5.25</v>
      </c>
      <c r="O12" s="75">
        <v>0.15</v>
      </c>
      <c r="Q12" s="11"/>
      <c r="R12" s="11"/>
    </row>
    <row r="13" spans="1:18" ht="18.5" x14ac:dyDescent="0.45">
      <c r="A13" s="98"/>
      <c r="B13" s="76" t="s">
        <v>221</v>
      </c>
      <c r="C13" s="77">
        <v>15</v>
      </c>
      <c r="D13" s="78">
        <v>15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Q13" s="11"/>
      <c r="R13" s="11"/>
    </row>
    <row r="14" spans="1:18" ht="18.5" x14ac:dyDescent="0.45">
      <c r="A14" s="96" t="s">
        <v>246</v>
      </c>
      <c r="B14" s="74" t="s">
        <v>42</v>
      </c>
      <c r="C14" s="120">
        <v>200</v>
      </c>
      <c r="D14" s="121"/>
      <c r="E14" s="75">
        <v>1.7669999999999999</v>
      </c>
      <c r="F14" s="75">
        <v>1.363</v>
      </c>
      <c r="G14" s="75">
        <v>23.78</v>
      </c>
      <c r="H14" s="75">
        <v>105.26</v>
      </c>
      <c r="I14" s="75">
        <v>1.2E-2</v>
      </c>
      <c r="J14" s="75">
        <v>0.14199999999999999</v>
      </c>
      <c r="K14" s="75">
        <v>1.2E-2</v>
      </c>
      <c r="L14" s="75">
        <v>66.897000000000006</v>
      </c>
      <c r="M14" s="75">
        <v>55.055</v>
      </c>
      <c r="N14" s="75">
        <v>4.55</v>
      </c>
      <c r="O14" s="75">
        <v>5.8999999999999997E-2</v>
      </c>
      <c r="Q14" s="11"/>
      <c r="R14" s="11"/>
    </row>
    <row r="15" spans="1:18" ht="18.5" x14ac:dyDescent="0.45">
      <c r="A15" s="97"/>
      <c r="B15" s="76" t="s">
        <v>91</v>
      </c>
      <c r="C15" s="77">
        <v>8</v>
      </c>
      <c r="D15" s="78">
        <v>8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Q15" s="11"/>
      <c r="R15" s="11"/>
    </row>
    <row r="16" spans="1:18" ht="18.5" x14ac:dyDescent="0.45">
      <c r="A16" s="97"/>
      <c r="B16" s="76" t="s">
        <v>72</v>
      </c>
      <c r="C16" s="77">
        <v>100</v>
      </c>
      <c r="D16" s="78">
        <v>100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Q16" s="11"/>
      <c r="R16" s="11"/>
    </row>
    <row r="17" spans="1:18" ht="18.5" x14ac:dyDescent="0.45">
      <c r="A17" s="98"/>
      <c r="B17" s="76" t="s">
        <v>76</v>
      </c>
      <c r="C17" s="77">
        <v>10</v>
      </c>
      <c r="D17" s="78">
        <v>10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Q17" s="11"/>
      <c r="R17" s="11"/>
    </row>
    <row r="18" spans="1:18" ht="18.5" x14ac:dyDescent="0.45">
      <c r="A18" s="69"/>
      <c r="B18" s="74" t="s">
        <v>18</v>
      </c>
      <c r="C18" s="120">
        <v>50</v>
      </c>
      <c r="D18" s="121"/>
      <c r="E18" s="82">
        <v>3.8</v>
      </c>
      <c r="F18" s="75">
        <v>0.45</v>
      </c>
      <c r="G18" s="75">
        <v>24.9</v>
      </c>
      <c r="H18" s="75">
        <v>113.22</v>
      </c>
      <c r="I18" s="75">
        <v>0.08</v>
      </c>
      <c r="J18" s="75">
        <v>0</v>
      </c>
      <c r="K18" s="75">
        <v>0</v>
      </c>
      <c r="L18" s="75">
        <v>13.02</v>
      </c>
      <c r="M18" s="75">
        <v>41.5</v>
      </c>
      <c r="N18" s="75">
        <v>17.53</v>
      </c>
      <c r="O18" s="75">
        <v>0.8</v>
      </c>
      <c r="Q18" s="11"/>
      <c r="R18" s="11"/>
    </row>
    <row r="19" spans="1:18" ht="18.5" x14ac:dyDescent="0.45">
      <c r="A19" s="69" t="s">
        <v>247</v>
      </c>
      <c r="B19" s="74" t="s">
        <v>139</v>
      </c>
      <c r="C19" s="120">
        <v>50</v>
      </c>
      <c r="D19" s="121"/>
      <c r="E19" s="75">
        <v>1.1000000000000001</v>
      </c>
      <c r="F19" s="75">
        <v>0.2</v>
      </c>
      <c r="G19" s="75">
        <v>3.8</v>
      </c>
      <c r="H19" s="75">
        <v>24</v>
      </c>
      <c r="I19" s="75">
        <v>0.06</v>
      </c>
      <c r="J19" s="75">
        <v>25</v>
      </c>
      <c r="K19" s="75">
        <v>0</v>
      </c>
      <c r="L19" s="75">
        <v>14</v>
      </c>
      <c r="M19" s="75">
        <v>20</v>
      </c>
      <c r="N19" s="75">
        <v>26</v>
      </c>
      <c r="O19" s="75">
        <v>0.5</v>
      </c>
      <c r="Q19" s="11"/>
      <c r="R19" s="11"/>
    </row>
    <row r="20" spans="1:18" ht="18.5" x14ac:dyDescent="0.45">
      <c r="A20" s="69"/>
      <c r="B20" s="74" t="s">
        <v>19</v>
      </c>
      <c r="C20" s="120"/>
      <c r="D20" s="121"/>
      <c r="E20" s="75">
        <f>SUM(E7:E19)</f>
        <v>24.417000000000002</v>
      </c>
      <c r="F20" s="75">
        <f t="shared" ref="F20:O20" si="0">SUM(F7:F19)</f>
        <v>28.602999999999998</v>
      </c>
      <c r="G20" s="75">
        <f t="shared" si="0"/>
        <v>55.129999999999995</v>
      </c>
      <c r="H20" s="75">
        <f t="shared" si="0"/>
        <v>565.01</v>
      </c>
      <c r="I20" s="75">
        <f t="shared" si="0"/>
        <v>0.26200000000000001</v>
      </c>
      <c r="J20" s="75">
        <f t="shared" si="0"/>
        <v>25.501999999999999</v>
      </c>
      <c r="K20" s="75">
        <f t="shared" si="0"/>
        <v>384.012</v>
      </c>
      <c r="L20" s="75">
        <f t="shared" si="0"/>
        <v>340.11699999999996</v>
      </c>
      <c r="M20" s="75">
        <f t="shared" si="0"/>
        <v>452.05500000000001</v>
      </c>
      <c r="N20" s="75">
        <f t="shared" si="0"/>
        <v>72.83</v>
      </c>
      <c r="O20" s="75">
        <f t="shared" si="0"/>
        <v>4.4489999999999998</v>
      </c>
      <c r="Q20" s="11"/>
      <c r="R20" s="11"/>
    </row>
    <row r="21" spans="1:18" ht="18.5" x14ac:dyDescent="0.45">
      <c r="A21" s="120" t="s">
        <v>20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1"/>
      <c r="Q21" s="11"/>
      <c r="R21" s="11"/>
    </row>
    <row r="22" spans="1:18" ht="18.5" x14ac:dyDescent="0.45">
      <c r="A22" s="96"/>
      <c r="B22" s="65" t="s">
        <v>53</v>
      </c>
      <c r="C22" s="104">
        <v>100</v>
      </c>
      <c r="D22" s="109"/>
      <c r="E22" s="63">
        <v>1.4</v>
      </c>
      <c r="F22" s="63">
        <v>7</v>
      </c>
      <c r="G22" s="63">
        <v>7.2240000000000002</v>
      </c>
      <c r="H22" s="63">
        <v>96.38</v>
      </c>
      <c r="I22" s="63">
        <v>2.4E-2</v>
      </c>
      <c r="J22" s="63">
        <v>2</v>
      </c>
      <c r="K22" s="63">
        <v>0</v>
      </c>
      <c r="L22" s="63">
        <v>45.305999999999997</v>
      </c>
      <c r="M22" s="63">
        <v>81.08</v>
      </c>
      <c r="N22" s="63">
        <v>22.75</v>
      </c>
      <c r="O22" s="63">
        <v>3.78</v>
      </c>
      <c r="Q22" s="11"/>
      <c r="R22" s="11"/>
    </row>
    <row r="23" spans="1:18" ht="18.5" x14ac:dyDescent="0.45">
      <c r="A23" s="97"/>
      <c r="B23" s="66" t="s">
        <v>114</v>
      </c>
      <c r="C23" s="67">
        <v>100</v>
      </c>
      <c r="D23" s="68">
        <v>100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Q23" s="11"/>
      <c r="R23" s="11"/>
    </row>
    <row r="24" spans="1:18" ht="18.5" x14ac:dyDescent="0.45">
      <c r="A24" s="96" t="s">
        <v>248</v>
      </c>
      <c r="B24" s="74" t="s">
        <v>49</v>
      </c>
      <c r="C24" s="120">
        <v>200</v>
      </c>
      <c r="D24" s="121"/>
      <c r="E24" s="75">
        <v>1.45</v>
      </c>
      <c r="F24" s="75">
        <v>3.93</v>
      </c>
      <c r="G24" s="75">
        <v>100.2</v>
      </c>
      <c r="H24" s="75">
        <v>82</v>
      </c>
      <c r="I24" s="75">
        <v>0.04</v>
      </c>
      <c r="J24" s="75">
        <v>8.23</v>
      </c>
      <c r="K24" s="75">
        <v>0</v>
      </c>
      <c r="L24" s="75">
        <v>35.5</v>
      </c>
      <c r="M24" s="75">
        <v>42.58</v>
      </c>
      <c r="N24" s="75">
        <v>21</v>
      </c>
      <c r="O24" s="75">
        <v>0.95</v>
      </c>
      <c r="Q24" s="13"/>
      <c r="R24" s="13"/>
    </row>
    <row r="25" spans="1:18" ht="18.5" x14ac:dyDescent="0.45">
      <c r="A25" s="97"/>
      <c r="B25" s="76" t="s">
        <v>92</v>
      </c>
      <c r="C25" s="77" t="s">
        <v>175</v>
      </c>
      <c r="D25" s="78">
        <v>32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Q25" s="13"/>
      <c r="R25" s="13"/>
    </row>
    <row r="26" spans="1:18" ht="18.5" x14ac:dyDescent="0.45">
      <c r="A26" s="97"/>
      <c r="B26" s="76" t="s">
        <v>82</v>
      </c>
      <c r="C26" s="77">
        <v>20</v>
      </c>
      <c r="D26" s="78">
        <v>16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Q26" s="13"/>
      <c r="R26" s="13"/>
    </row>
    <row r="27" spans="1:18" ht="18.5" x14ac:dyDescent="0.45">
      <c r="A27" s="97"/>
      <c r="B27" s="76" t="s">
        <v>66</v>
      </c>
      <c r="C27" s="77" t="s">
        <v>176</v>
      </c>
      <c r="D27" s="78">
        <v>16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Q27" s="13"/>
      <c r="R27" s="13"/>
    </row>
    <row r="28" spans="1:18" ht="15.5" x14ac:dyDescent="0.35">
      <c r="A28" s="97"/>
      <c r="B28" s="76" t="s">
        <v>68</v>
      </c>
      <c r="C28" s="77">
        <v>9.6</v>
      </c>
      <c r="D28" s="78">
        <v>8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</row>
    <row r="29" spans="1:18" ht="15.5" x14ac:dyDescent="0.35">
      <c r="A29" s="97"/>
      <c r="B29" s="76" t="s">
        <v>88</v>
      </c>
      <c r="C29" s="77">
        <v>6</v>
      </c>
      <c r="D29" s="78">
        <v>6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</row>
    <row r="30" spans="1:18" ht="15.5" x14ac:dyDescent="0.35">
      <c r="A30" s="97"/>
      <c r="B30" s="76" t="s">
        <v>61</v>
      </c>
      <c r="C30" s="77">
        <v>4</v>
      </c>
      <c r="D30" s="78">
        <v>4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spans="1:18" ht="15.5" x14ac:dyDescent="0.35">
      <c r="A31" s="97"/>
      <c r="B31" s="76" t="s">
        <v>76</v>
      </c>
      <c r="C31" s="77">
        <v>4</v>
      </c>
      <c r="D31" s="78">
        <v>2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</row>
    <row r="32" spans="1:18" ht="15.5" x14ac:dyDescent="0.35">
      <c r="A32" s="97"/>
      <c r="B32" s="76" t="s">
        <v>130</v>
      </c>
      <c r="C32" s="77">
        <v>0.15</v>
      </c>
      <c r="D32" s="78">
        <v>0.15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</row>
    <row r="33" spans="1:15" ht="15.5" x14ac:dyDescent="0.35">
      <c r="A33" s="97"/>
      <c r="B33" s="76" t="s">
        <v>93</v>
      </c>
      <c r="C33" s="77">
        <v>32.4</v>
      </c>
      <c r="D33" s="78">
        <v>32.4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spans="1:15" ht="15.5" x14ac:dyDescent="0.35">
      <c r="A34" s="98"/>
      <c r="B34" s="76" t="s">
        <v>67</v>
      </c>
      <c r="C34" s="77" t="s">
        <v>169</v>
      </c>
      <c r="D34" s="78">
        <v>8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spans="1:15" ht="15.5" x14ac:dyDescent="0.35">
      <c r="A35" s="96" t="s">
        <v>249</v>
      </c>
      <c r="B35" s="74" t="s">
        <v>44</v>
      </c>
      <c r="C35" s="120">
        <v>230</v>
      </c>
      <c r="D35" s="121"/>
      <c r="E35" s="75">
        <v>21.29</v>
      </c>
      <c r="F35" s="75">
        <v>23.78</v>
      </c>
      <c r="G35" s="75">
        <v>21.79</v>
      </c>
      <c r="H35" s="75">
        <v>387.7</v>
      </c>
      <c r="I35" s="75">
        <v>0.13</v>
      </c>
      <c r="J35" s="75">
        <v>8.8800000000000008</v>
      </c>
      <c r="K35" s="75">
        <v>15</v>
      </c>
      <c r="L35" s="75">
        <v>10.1</v>
      </c>
      <c r="M35" s="75">
        <v>210.63</v>
      </c>
      <c r="N35" s="75">
        <v>55.83</v>
      </c>
      <c r="O35" s="75">
        <v>5.07</v>
      </c>
    </row>
    <row r="36" spans="1:15" ht="15.5" x14ac:dyDescent="0.35">
      <c r="A36" s="97"/>
      <c r="B36" s="76" t="s">
        <v>93</v>
      </c>
      <c r="C36" s="78">
        <v>140.6</v>
      </c>
      <c r="D36" s="78">
        <v>103.83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</row>
    <row r="37" spans="1:15" ht="15.5" x14ac:dyDescent="0.35">
      <c r="A37" s="97"/>
      <c r="B37" s="76" t="s">
        <v>66</v>
      </c>
      <c r="C37" s="78">
        <v>174.8</v>
      </c>
      <c r="D37" s="78">
        <v>131.4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</row>
    <row r="38" spans="1:15" ht="15.5" x14ac:dyDescent="0.35">
      <c r="A38" s="97"/>
      <c r="B38" s="76" t="s">
        <v>68</v>
      </c>
      <c r="C38" s="78">
        <v>15.8</v>
      </c>
      <c r="D38" s="78">
        <v>13.14</v>
      </c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</row>
    <row r="39" spans="1:15" ht="15.5" x14ac:dyDescent="0.35">
      <c r="A39" s="97"/>
      <c r="B39" s="76" t="s">
        <v>88</v>
      </c>
      <c r="C39" s="78">
        <v>7.89</v>
      </c>
      <c r="D39" s="78">
        <v>7.89</v>
      </c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</row>
    <row r="40" spans="1:15" ht="15.5" x14ac:dyDescent="0.35">
      <c r="A40" s="97"/>
      <c r="B40" s="76" t="s">
        <v>83</v>
      </c>
      <c r="C40" s="78">
        <v>7.89</v>
      </c>
      <c r="D40" s="78">
        <v>7.89</v>
      </c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</row>
    <row r="41" spans="1:15" ht="15.5" x14ac:dyDescent="0.35">
      <c r="A41" s="98"/>
      <c r="B41" s="76" t="s">
        <v>130</v>
      </c>
      <c r="C41" s="78">
        <v>0.2</v>
      </c>
      <c r="D41" s="78">
        <v>0.2</v>
      </c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</row>
    <row r="42" spans="1:15" ht="15.5" x14ac:dyDescent="0.35">
      <c r="A42" s="96" t="s">
        <v>243</v>
      </c>
      <c r="B42" s="74" t="s">
        <v>135</v>
      </c>
      <c r="C42" s="120">
        <v>200</v>
      </c>
      <c r="D42" s="121"/>
      <c r="E42" s="75">
        <v>0.74</v>
      </c>
      <c r="F42" s="75">
        <v>0</v>
      </c>
      <c r="G42" s="75">
        <v>21.56</v>
      </c>
      <c r="H42" s="75">
        <v>88.48</v>
      </c>
      <c r="I42" s="75">
        <v>3.2000000000000001E-2</v>
      </c>
      <c r="J42" s="75">
        <v>0.12</v>
      </c>
      <c r="K42" s="75">
        <v>0</v>
      </c>
      <c r="L42" s="75">
        <v>8.8699999999999992</v>
      </c>
      <c r="M42" s="75">
        <v>10.89</v>
      </c>
      <c r="N42" s="75">
        <v>23.4</v>
      </c>
      <c r="O42" s="75">
        <v>0.216</v>
      </c>
    </row>
    <row r="43" spans="1:15" ht="15.5" x14ac:dyDescent="0.35">
      <c r="A43" s="98"/>
      <c r="B43" s="76" t="s">
        <v>113</v>
      </c>
      <c r="C43" s="77">
        <v>200</v>
      </c>
      <c r="D43" s="78">
        <v>200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</row>
    <row r="44" spans="1:15" ht="15.5" x14ac:dyDescent="0.35">
      <c r="A44" s="69"/>
      <c r="B44" s="74" t="s">
        <v>18</v>
      </c>
      <c r="C44" s="120">
        <v>50</v>
      </c>
      <c r="D44" s="121"/>
      <c r="E44" s="82">
        <v>3.8</v>
      </c>
      <c r="F44" s="75">
        <v>0.45</v>
      </c>
      <c r="G44" s="75">
        <v>24.9</v>
      </c>
      <c r="H44" s="75">
        <v>113.22</v>
      </c>
      <c r="I44" s="75">
        <v>0.08</v>
      </c>
      <c r="J44" s="75">
        <v>0</v>
      </c>
      <c r="K44" s="75">
        <v>0</v>
      </c>
      <c r="L44" s="75">
        <v>13.02</v>
      </c>
      <c r="M44" s="75">
        <v>41.5</v>
      </c>
      <c r="N44" s="75">
        <v>17.53</v>
      </c>
      <c r="O44" s="75">
        <v>0.8</v>
      </c>
    </row>
    <row r="45" spans="1:15" ht="15.5" x14ac:dyDescent="0.35">
      <c r="A45" s="69"/>
      <c r="B45" s="74" t="s">
        <v>24</v>
      </c>
      <c r="C45" s="120">
        <v>50</v>
      </c>
      <c r="D45" s="121"/>
      <c r="E45" s="75">
        <v>2.75</v>
      </c>
      <c r="F45" s="75">
        <v>0.5</v>
      </c>
      <c r="G45" s="75">
        <v>17</v>
      </c>
      <c r="H45" s="75">
        <v>85</v>
      </c>
      <c r="I45" s="75">
        <v>0.09</v>
      </c>
      <c r="J45" s="75">
        <v>0</v>
      </c>
      <c r="K45" s="75">
        <v>0</v>
      </c>
      <c r="L45" s="75">
        <v>10.5</v>
      </c>
      <c r="M45" s="75">
        <v>87</v>
      </c>
      <c r="N45" s="75">
        <v>28.5</v>
      </c>
      <c r="O45" s="75">
        <v>1.8</v>
      </c>
    </row>
    <row r="46" spans="1:15" ht="15.5" x14ac:dyDescent="0.35">
      <c r="A46" s="69"/>
      <c r="B46" s="74" t="s">
        <v>26</v>
      </c>
      <c r="C46" s="124"/>
      <c r="D46" s="125"/>
      <c r="E46" s="75">
        <f t="shared" ref="E46:O46" si="1">SUM(E22:E45)</f>
        <v>31.43</v>
      </c>
      <c r="F46" s="75">
        <f t="shared" si="1"/>
        <v>35.660000000000004</v>
      </c>
      <c r="G46" s="75">
        <f t="shared" si="1"/>
        <v>192.67400000000001</v>
      </c>
      <c r="H46" s="75">
        <f t="shared" si="1"/>
        <v>852.78</v>
      </c>
      <c r="I46" s="75">
        <f t="shared" si="1"/>
        <v>0.39600000000000002</v>
      </c>
      <c r="J46" s="75">
        <f t="shared" si="1"/>
        <v>19.23</v>
      </c>
      <c r="K46" s="75">
        <f t="shared" si="1"/>
        <v>15</v>
      </c>
      <c r="L46" s="75">
        <f t="shared" si="1"/>
        <v>123.29599999999999</v>
      </c>
      <c r="M46" s="75">
        <f t="shared" si="1"/>
        <v>473.67999999999995</v>
      </c>
      <c r="N46" s="75">
        <f t="shared" si="1"/>
        <v>169.01</v>
      </c>
      <c r="O46" s="75">
        <f t="shared" si="1"/>
        <v>12.616000000000001</v>
      </c>
    </row>
    <row r="47" spans="1:15" ht="15.5" x14ac:dyDescent="0.35">
      <c r="A47" s="69"/>
      <c r="B47" s="81" t="s">
        <v>164</v>
      </c>
      <c r="C47" s="126"/>
      <c r="D47" s="127"/>
      <c r="E47" s="75">
        <f t="shared" ref="E47:O47" si="2">SUM(E20+E46)</f>
        <v>55.847000000000001</v>
      </c>
      <c r="F47" s="75">
        <f t="shared" si="2"/>
        <v>64.263000000000005</v>
      </c>
      <c r="G47" s="75">
        <f t="shared" si="2"/>
        <v>247.804</v>
      </c>
      <c r="H47" s="75">
        <f t="shared" si="2"/>
        <v>1417.79</v>
      </c>
      <c r="I47" s="75">
        <f t="shared" si="2"/>
        <v>0.65800000000000003</v>
      </c>
      <c r="J47" s="75">
        <f t="shared" si="2"/>
        <v>44.731999999999999</v>
      </c>
      <c r="K47" s="75">
        <f t="shared" si="2"/>
        <v>399.012</v>
      </c>
      <c r="L47" s="75">
        <f t="shared" si="2"/>
        <v>463.41299999999995</v>
      </c>
      <c r="M47" s="75">
        <f t="shared" si="2"/>
        <v>925.7349999999999</v>
      </c>
      <c r="N47" s="75">
        <f t="shared" si="2"/>
        <v>241.83999999999997</v>
      </c>
      <c r="O47" s="75">
        <f t="shared" si="2"/>
        <v>17.065000000000001</v>
      </c>
    </row>
    <row r="48" spans="1:15" ht="15.5" x14ac:dyDescent="0.35">
      <c r="A48" s="120" t="s">
        <v>117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1"/>
    </row>
    <row r="49" spans="1:16" ht="15.5" x14ac:dyDescent="0.35">
      <c r="A49" s="96" t="s">
        <v>187</v>
      </c>
      <c r="B49" s="74" t="s">
        <v>126</v>
      </c>
      <c r="C49" s="120">
        <v>200</v>
      </c>
      <c r="D49" s="121"/>
      <c r="E49" s="75">
        <v>1.36</v>
      </c>
      <c r="F49" s="75"/>
      <c r="G49" s="75">
        <v>29.02</v>
      </c>
      <c r="H49" s="75">
        <v>116.19</v>
      </c>
      <c r="I49" s="75"/>
      <c r="J49" s="75"/>
      <c r="K49" s="75"/>
      <c r="L49" s="75">
        <v>9.9</v>
      </c>
      <c r="M49" s="75">
        <v>18.48</v>
      </c>
      <c r="N49" s="75"/>
      <c r="O49" s="75">
        <v>0.03</v>
      </c>
    </row>
    <row r="50" spans="1:16" ht="15.5" x14ac:dyDescent="0.35">
      <c r="A50" s="97"/>
      <c r="B50" s="83" t="s">
        <v>104</v>
      </c>
      <c r="C50" s="78">
        <v>24</v>
      </c>
      <c r="D50" s="78">
        <v>24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</row>
    <row r="51" spans="1:16" ht="15.5" x14ac:dyDescent="0.35">
      <c r="A51" s="98"/>
      <c r="B51" s="83" t="s">
        <v>76</v>
      </c>
      <c r="C51" s="78">
        <v>5</v>
      </c>
      <c r="D51" s="78">
        <v>5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spans="1:16" ht="15.5" x14ac:dyDescent="0.35">
      <c r="A52" s="69"/>
      <c r="B52" s="74" t="s">
        <v>119</v>
      </c>
      <c r="C52" s="120">
        <v>10</v>
      </c>
      <c r="D52" s="121"/>
      <c r="E52" s="75">
        <v>30</v>
      </c>
      <c r="F52" s="75">
        <v>2.25</v>
      </c>
      <c r="G52" s="75">
        <v>2.94</v>
      </c>
      <c r="H52" s="75">
        <v>22.32</v>
      </c>
      <c r="I52" s="75">
        <v>125.1</v>
      </c>
      <c r="J52" s="75">
        <v>0.02</v>
      </c>
      <c r="K52" s="75">
        <v>0.02</v>
      </c>
      <c r="L52" s="75"/>
      <c r="M52" s="75">
        <v>3</v>
      </c>
      <c r="N52" s="75">
        <v>8.6999999999999993</v>
      </c>
      <c r="O52" s="84">
        <v>0.63</v>
      </c>
      <c r="P52" s="4"/>
    </row>
    <row r="53" spans="1:16" ht="15.5" x14ac:dyDescent="0.35">
      <c r="A53" s="69"/>
      <c r="B53" s="74" t="s">
        <v>120</v>
      </c>
      <c r="C53" s="124"/>
      <c r="D53" s="125"/>
      <c r="E53" s="75">
        <f>SUM(E49:E52)</f>
        <v>31.36</v>
      </c>
      <c r="F53" s="75">
        <f t="shared" ref="F53:O53" si="3">SUM(F49:F52)</f>
        <v>2.25</v>
      </c>
      <c r="G53" s="75">
        <f t="shared" si="3"/>
        <v>31.96</v>
      </c>
      <c r="H53" s="75">
        <f t="shared" si="3"/>
        <v>138.51</v>
      </c>
      <c r="I53" s="75">
        <f t="shared" si="3"/>
        <v>125.1</v>
      </c>
      <c r="J53" s="75">
        <f t="shared" si="3"/>
        <v>0.02</v>
      </c>
      <c r="K53" s="75">
        <f t="shared" si="3"/>
        <v>0.02</v>
      </c>
      <c r="L53" s="75">
        <f t="shared" si="3"/>
        <v>9.9</v>
      </c>
      <c r="M53" s="75">
        <f t="shared" si="3"/>
        <v>21.48</v>
      </c>
      <c r="N53" s="75">
        <f t="shared" si="3"/>
        <v>8.6999999999999993</v>
      </c>
      <c r="O53" s="75">
        <f t="shared" si="3"/>
        <v>0.66</v>
      </c>
    </row>
    <row r="54" spans="1:16" ht="15.5" x14ac:dyDescent="0.35">
      <c r="A54" s="69"/>
      <c r="B54" s="74" t="s">
        <v>27</v>
      </c>
      <c r="C54" s="126"/>
      <c r="D54" s="127"/>
      <c r="E54" s="75">
        <f t="shared" ref="E54:O54" si="4">SUM(E20,E46,E53)</f>
        <v>87.206999999999994</v>
      </c>
      <c r="F54" s="75">
        <f t="shared" si="4"/>
        <v>66.513000000000005</v>
      </c>
      <c r="G54" s="75">
        <f t="shared" si="4"/>
        <v>279.76400000000001</v>
      </c>
      <c r="H54" s="75">
        <f t="shared" si="4"/>
        <v>1556.3</v>
      </c>
      <c r="I54" s="75">
        <f t="shared" si="4"/>
        <v>125.758</v>
      </c>
      <c r="J54" s="75">
        <f t="shared" si="4"/>
        <v>44.752000000000002</v>
      </c>
      <c r="K54" s="75">
        <f t="shared" si="4"/>
        <v>399.03199999999998</v>
      </c>
      <c r="L54" s="75">
        <f t="shared" si="4"/>
        <v>473.31299999999993</v>
      </c>
      <c r="M54" s="75">
        <f t="shared" si="4"/>
        <v>947.21499999999992</v>
      </c>
      <c r="N54" s="75">
        <f t="shared" si="4"/>
        <v>250.53999999999996</v>
      </c>
      <c r="O54" s="75">
        <f t="shared" si="4"/>
        <v>17.725000000000001</v>
      </c>
    </row>
  </sheetData>
  <mergeCells count="34">
    <mergeCell ref="A48:O48"/>
    <mergeCell ref="C20:D20"/>
    <mergeCell ref="C46:D47"/>
    <mergeCell ref="C53:D54"/>
    <mergeCell ref="A21:O21"/>
    <mergeCell ref="A24:A34"/>
    <mergeCell ref="A35:A41"/>
    <mergeCell ref="A42:A43"/>
    <mergeCell ref="C52:D52"/>
    <mergeCell ref="A49:A51"/>
    <mergeCell ref="C42:D42"/>
    <mergeCell ref="C44:D44"/>
    <mergeCell ref="C45:D45"/>
    <mergeCell ref="C49:D49"/>
    <mergeCell ref="A22:A23"/>
    <mergeCell ref="A4:A5"/>
    <mergeCell ref="A6:O6"/>
    <mergeCell ref="A7:A11"/>
    <mergeCell ref="A12:A13"/>
    <mergeCell ref="A14:A17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C18:D18"/>
    <mergeCell ref="C19:D19"/>
    <mergeCell ref="C22:D22"/>
    <mergeCell ref="C24:D24"/>
    <mergeCell ref="C35:D35"/>
  </mergeCells>
  <pageMargins left="0.7" right="0.7" top="0.75" bottom="0.75" header="0.3" footer="0.3"/>
  <pageSetup paperSize="9" scale="78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opLeftCell="A61" zoomScale="91" zoomScaleNormal="91" workbookViewId="0">
      <selection sqref="A1:O68"/>
    </sheetView>
  </sheetViews>
  <sheetFormatPr defaultRowHeight="14.5" x14ac:dyDescent="0.35"/>
  <cols>
    <col min="1" max="1" width="16.7265625" customWidth="1"/>
    <col min="2" max="2" width="33" customWidth="1"/>
    <col min="3" max="3" width="13.453125" customWidth="1"/>
    <col min="4" max="4" width="10.54296875" customWidth="1"/>
    <col min="5" max="5" width="10.6328125" customWidth="1"/>
    <col min="6" max="6" width="10.453125" customWidth="1"/>
    <col min="7" max="7" width="10.36328125" customWidth="1"/>
    <col min="8" max="8" width="11.7265625" customWidth="1"/>
    <col min="9" max="9" width="7.7265625" customWidth="1"/>
    <col min="10" max="10" width="8.54296875" customWidth="1"/>
    <col min="11" max="11" width="7.453125" customWidth="1"/>
    <col min="12" max="13" width="9.453125" customWidth="1"/>
    <col min="14" max="14" width="8.81640625" customWidth="1"/>
    <col min="15" max="15" width="9.7265625" customWidth="1"/>
    <col min="17" max="17" width="23.26953125" customWidth="1"/>
    <col min="18" max="18" width="13.26953125" customWidth="1"/>
  </cols>
  <sheetData>
    <row r="1" spans="1:18" ht="15.5" x14ac:dyDescent="0.35">
      <c r="A1" s="56" t="s">
        <v>202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8" ht="15.5" x14ac:dyDescent="0.35">
      <c r="A2" s="54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8" ht="15.5" x14ac:dyDescent="0.35">
      <c r="A3" s="54" t="s">
        <v>205</v>
      </c>
      <c r="B3" s="54"/>
      <c r="C3" s="56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8" ht="15.5" x14ac:dyDescent="0.35">
      <c r="A4" s="118"/>
      <c r="B4" s="109" t="s">
        <v>0</v>
      </c>
      <c r="C4" s="104" t="s">
        <v>161</v>
      </c>
      <c r="D4" s="109"/>
      <c r="E4" s="110" t="s">
        <v>1</v>
      </c>
      <c r="F4" s="110"/>
      <c r="G4" s="110"/>
      <c r="H4" s="111" t="s">
        <v>14</v>
      </c>
      <c r="I4" s="110" t="s">
        <v>2</v>
      </c>
      <c r="J4" s="110"/>
      <c r="K4" s="110"/>
      <c r="L4" s="110" t="s">
        <v>3</v>
      </c>
      <c r="M4" s="110"/>
      <c r="N4" s="110"/>
      <c r="O4" s="110"/>
    </row>
    <row r="5" spans="1:18" ht="18.5" x14ac:dyDescent="0.45">
      <c r="A5" s="103"/>
      <c r="B5" s="109"/>
      <c r="C5" s="59" t="s">
        <v>162</v>
      </c>
      <c r="D5" s="60" t="s">
        <v>163</v>
      </c>
      <c r="E5" s="61" t="s">
        <v>4</v>
      </c>
      <c r="F5" s="61" t="s">
        <v>5</v>
      </c>
      <c r="G5" s="61" t="s">
        <v>6</v>
      </c>
      <c r="H5" s="112"/>
      <c r="I5" s="63" t="s">
        <v>7</v>
      </c>
      <c r="J5" s="63" t="s">
        <v>8</v>
      </c>
      <c r="K5" s="63" t="s">
        <v>9</v>
      </c>
      <c r="L5" s="63" t="s">
        <v>10</v>
      </c>
      <c r="M5" s="63" t="s">
        <v>11</v>
      </c>
      <c r="N5" s="63" t="s">
        <v>12</v>
      </c>
      <c r="O5" s="63" t="s">
        <v>13</v>
      </c>
      <c r="Q5" s="11"/>
      <c r="R5" s="11"/>
    </row>
    <row r="6" spans="1:18" ht="18.5" x14ac:dyDescent="0.45">
      <c r="A6" s="104" t="s">
        <v>15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Q6" s="11"/>
      <c r="R6" s="11"/>
    </row>
    <row r="7" spans="1:18" ht="18.5" x14ac:dyDescent="0.45">
      <c r="A7" s="96" t="s">
        <v>250</v>
      </c>
      <c r="B7" s="65" t="s">
        <v>55</v>
      </c>
      <c r="C7" s="104">
        <v>200</v>
      </c>
      <c r="D7" s="109"/>
      <c r="E7" s="63">
        <v>27.8</v>
      </c>
      <c r="F7" s="63">
        <v>19.2</v>
      </c>
      <c r="G7" s="63">
        <v>10.199999999999999</v>
      </c>
      <c r="H7" s="63">
        <v>224</v>
      </c>
      <c r="I7" s="63">
        <v>0.09</v>
      </c>
      <c r="J7" s="63">
        <v>0.48</v>
      </c>
      <c r="K7" s="63">
        <v>134.55000000000001</v>
      </c>
      <c r="L7" s="63">
        <v>130</v>
      </c>
      <c r="M7" s="63">
        <v>371.96</v>
      </c>
      <c r="N7" s="63">
        <v>45.53</v>
      </c>
      <c r="O7" s="63">
        <v>1.24</v>
      </c>
      <c r="Q7" s="11"/>
      <c r="R7" s="11"/>
    </row>
    <row r="8" spans="1:18" ht="18.5" x14ac:dyDescent="0.45">
      <c r="A8" s="97"/>
      <c r="B8" s="66" t="s">
        <v>75</v>
      </c>
      <c r="C8" s="67">
        <v>152</v>
      </c>
      <c r="D8" s="68">
        <v>150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Q8" s="11"/>
      <c r="R8" s="11"/>
    </row>
    <row r="9" spans="1:18" ht="18.5" x14ac:dyDescent="0.45">
      <c r="A9" s="97"/>
      <c r="B9" s="66" t="s">
        <v>99</v>
      </c>
      <c r="C9" s="67">
        <v>15</v>
      </c>
      <c r="D9" s="68">
        <v>15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Q9" s="11"/>
      <c r="R9" s="11"/>
    </row>
    <row r="10" spans="1:18" ht="18.5" x14ac:dyDescent="0.45">
      <c r="A10" s="97"/>
      <c r="B10" s="66" t="s">
        <v>100</v>
      </c>
      <c r="C10" s="67">
        <v>8</v>
      </c>
      <c r="D10" s="68">
        <v>8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Q10" s="11"/>
      <c r="R10" s="11"/>
    </row>
    <row r="11" spans="1:18" ht="18.5" x14ac:dyDescent="0.45">
      <c r="A11" s="97"/>
      <c r="B11" s="66" t="s">
        <v>101</v>
      </c>
      <c r="C11" s="67">
        <v>10</v>
      </c>
      <c r="D11" s="73" t="s">
        <v>212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Q11" s="11"/>
      <c r="R11" s="11"/>
    </row>
    <row r="12" spans="1:18" ht="18.5" x14ac:dyDescent="0.45">
      <c r="A12" s="97"/>
      <c r="B12" s="66" t="s">
        <v>61</v>
      </c>
      <c r="C12" s="67">
        <v>5</v>
      </c>
      <c r="D12" s="68">
        <v>5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Q12" s="11"/>
      <c r="R12" s="11"/>
    </row>
    <row r="13" spans="1:18" ht="18.5" x14ac:dyDescent="0.45">
      <c r="A13" s="97"/>
      <c r="B13" s="66" t="s">
        <v>78</v>
      </c>
      <c r="C13" s="67">
        <v>5</v>
      </c>
      <c r="D13" s="68">
        <v>5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Q13" s="11"/>
      <c r="R13" s="11"/>
    </row>
    <row r="14" spans="1:18" ht="18.5" x14ac:dyDescent="0.45">
      <c r="A14" s="98"/>
      <c r="B14" s="66" t="s">
        <v>102</v>
      </c>
      <c r="C14" s="67">
        <v>5</v>
      </c>
      <c r="D14" s="68">
        <v>5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Q14" s="11"/>
      <c r="R14" s="11"/>
    </row>
    <row r="15" spans="1:18" ht="18.5" x14ac:dyDescent="0.45">
      <c r="A15" s="96" t="s">
        <v>251</v>
      </c>
      <c r="B15" s="65" t="s">
        <v>31</v>
      </c>
      <c r="C15" s="104" t="s">
        <v>33</v>
      </c>
      <c r="D15" s="109"/>
      <c r="E15" s="63">
        <v>0.434</v>
      </c>
      <c r="F15" s="63">
        <v>0</v>
      </c>
      <c r="G15" s="63">
        <v>12.725</v>
      </c>
      <c r="H15" s="63">
        <v>46.033000000000001</v>
      </c>
      <c r="I15" s="63">
        <v>0.02</v>
      </c>
      <c r="J15" s="63">
        <v>0.08</v>
      </c>
      <c r="K15" s="63">
        <v>0</v>
      </c>
      <c r="L15" s="63">
        <v>3.0939999999999999</v>
      </c>
      <c r="M15" s="63">
        <v>2.7949999999999999</v>
      </c>
      <c r="N15" s="63">
        <v>0.55000000000000004</v>
      </c>
      <c r="O15" s="63">
        <v>2E-3</v>
      </c>
      <c r="Q15" s="11"/>
      <c r="R15" s="11"/>
    </row>
    <row r="16" spans="1:18" ht="18.5" x14ac:dyDescent="0.45">
      <c r="A16" s="97"/>
      <c r="B16" s="66" t="s">
        <v>80</v>
      </c>
      <c r="C16" s="67">
        <v>2</v>
      </c>
      <c r="D16" s="68">
        <v>2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Q16" s="11"/>
      <c r="R16" s="11"/>
    </row>
    <row r="17" spans="1:18" ht="18.5" x14ac:dyDescent="0.45">
      <c r="A17" s="97"/>
      <c r="B17" s="66" t="s">
        <v>76</v>
      </c>
      <c r="C17" s="67">
        <v>8</v>
      </c>
      <c r="D17" s="68">
        <v>8</v>
      </c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Q17" s="11"/>
      <c r="R17" s="11"/>
    </row>
    <row r="18" spans="1:18" ht="18.5" x14ac:dyDescent="0.45">
      <c r="A18" s="98"/>
      <c r="B18" s="66" t="s">
        <v>81</v>
      </c>
      <c r="C18" s="67">
        <v>7</v>
      </c>
      <c r="D18" s="68">
        <v>7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Q18" s="11"/>
      <c r="R18" s="11"/>
    </row>
    <row r="19" spans="1:18" ht="18.5" x14ac:dyDescent="0.45">
      <c r="A19" s="69"/>
      <c r="B19" s="65" t="s">
        <v>18</v>
      </c>
      <c r="C19" s="104">
        <v>50</v>
      </c>
      <c r="D19" s="109"/>
      <c r="E19" s="70">
        <v>3.8</v>
      </c>
      <c r="F19" s="63">
        <v>0.45</v>
      </c>
      <c r="G19" s="63">
        <v>24.9</v>
      </c>
      <c r="H19" s="63">
        <v>113.22</v>
      </c>
      <c r="I19" s="63">
        <v>0.08</v>
      </c>
      <c r="J19" s="63">
        <v>0</v>
      </c>
      <c r="K19" s="63">
        <v>0</v>
      </c>
      <c r="L19" s="63">
        <v>13.02</v>
      </c>
      <c r="M19" s="63">
        <v>41.5</v>
      </c>
      <c r="N19" s="63">
        <v>17.53</v>
      </c>
      <c r="O19" s="63">
        <v>0.8</v>
      </c>
      <c r="Q19" s="11"/>
      <c r="R19" s="11"/>
    </row>
    <row r="20" spans="1:18" ht="18.5" x14ac:dyDescent="0.45">
      <c r="A20" s="69" t="s">
        <v>182</v>
      </c>
      <c r="B20" s="65" t="s">
        <v>127</v>
      </c>
      <c r="C20" s="104" t="s">
        <v>128</v>
      </c>
      <c r="D20" s="109"/>
      <c r="E20" s="63">
        <v>6.1</v>
      </c>
      <c r="F20" s="63">
        <v>5.52</v>
      </c>
      <c r="G20" s="63">
        <v>0.34</v>
      </c>
      <c r="H20" s="63">
        <v>75.36</v>
      </c>
      <c r="I20" s="63">
        <v>0.03</v>
      </c>
      <c r="J20" s="63"/>
      <c r="K20" s="63">
        <v>120</v>
      </c>
      <c r="L20" s="63">
        <v>41.12</v>
      </c>
      <c r="M20" s="63">
        <v>95.16</v>
      </c>
      <c r="N20" s="63">
        <v>6.64</v>
      </c>
      <c r="O20" s="63">
        <v>1.32</v>
      </c>
      <c r="Q20" s="11"/>
      <c r="R20" s="11"/>
    </row>
    <row r="21" spans="1:18" ht="18.5" x14ac:dyDescent="0.45">
      <c r="A21" s="69"/>
      <c r="B21" s="65" t="s">
        <v>116</v>
      </c>
      <c r="C21" s="104">
        <v>100</v>
      </c>
      <c r="D21" s="109"/>
      <c r="E21" s="70">
        <v>0.4</v>
      </c>
      <c r="F21" s="63">
        <v>0.4</v>
      </c>
      <c r="G21" s="63">
        <v>9.8000000000000007</v>
      </c>
      <c r="H21" s="63">
        <v>47</v>
      </c>
      <c r="I21" s="63">
        <v>0.03</v>
      </c>
      <c r="J21" s="63">
        <v>10</v>
      </c>
      <c r="K21" s="63"/>
      <c r="L21" s="63">
        <v>13.05</v>
      </c>
      <c r="M21" s="63">
        <v>11</v>
      </c>
      <c r="N21" s="63">
        <v>9</v>
      </c>
      <c r="O21" s="63">
        <v>2.2000000000000002</v>
      </c>
      <c r="Q21" s="11"/>
      <c r="R21" s="11"/>
    </row>
    <row r="22" spans="1:18" ht="18.5" x14ac:dyDescent="0.45">
      <c r="A22" s="69"/>
      <c r="B22" s="65" t="s">
        <v>19</v>
      </c>
      <c r="C22" s="65"/>
      <c r="D22" s="63"/>
      <c r="E22" s="63">
        <f>SUM(E7:E20)</f>
        <v>38.134</v>
      </c>
      <c r="F22" s="63">
        <f>SUM(F7:F20)</f>
        <v>25.169999999999998</v>
      </c>
      <c r="G22" s="63">
        <f>SUM(G7:G20)</f>
        <v>48.164999999999999</v>
      </c>
      <c r="H22" s="63">
        <f>SUM(H7:H21)</f>
        <v>505.61300000000006</v>
      </c>
      <c r="I22" s="63">
        <f t="shared" ref="I22:O22" si="0">SUM(I7:I20)</f>
        <v>0.22</v>
      </c>
      <c r="J22" s="63">
        <f t="shared" si="0"/>
        <v>0.55999999999999994</v>
      </c>
      <c r="K22" s="63">
        <f t="shared" si="0"/>
        <v>254.55</v>
      </c>
      <c r="L22" s="63">
        <f t="shared" si="0"/>
        <v>187.23400000000001</v>
      </c>
      <c r="M22" s="63">
        <f t="shared" si="0"/>
        <v>511.41499999999996</v>
      </c>
      <c r="N22" s="63">
        <f t="shared" si="0"/>
        <v>70.25</v>
      </c>
      <c r="O22" s="63">
        <f t="shared" si="0"/>
        <v>3.3620000000000001</v>
      </c>
      <c r="Q22" s="11"/>
      <c r="R22" s="11"/>
    </row>
    <row r="23" spans="1:18" ht="18.5" x14ac:dyDescent="0.45">
      <c r="A23" s="104" t="s">
        <v>20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9"/>
      <c r="Q23" s="11"/>
      <c r="R23" s="11"/>
    </row>
    <row r="24" spans="1:18" ht="18.5" x14ac:dyDescent="0.45">
      <c r="A24" s="96" t="s">
        <v>238</v>
      </c>
      <c r="B24" s="65" t="s">
        <v>45</v>
      </c>
      <c r="C24" s="104">
        <v>100</v>
      </c>
      <c r="D24" s="109"/>
      <c r="E24" s="63">
        <v>0.82</v>
      </c>
      <c r="F24" s="63">
        <v>3.71</v>
      </c>
      <c r="G24" s="63">
        <v>5.0599999999999996</v>
      </c>
      <c r="H24" s="63">
        <v>56.88</v>
      </c>
      <c r="I24" s="63">
        <v>0.04</v>
      </c>
      <c r="J24" s="63">
        <v>6.15</v>
      </c>
      <c r="K24" s="63">
        <v>0</v>
      </c>
      <c r="L24" s="63">
        <v>13.92</v>
      </c>
      <c r="M24" s="63">
        <v>26.98</v>
      </c>
      <c r="N24" s="63">
        <v>12.45</v>
      </c>
      <c r="O24" s="63">
        <v>0.51</v>
      </c>
      <c r="Q24" s="11"/>
      <c r="R24" s="11"/>
    </row>
    <row r="25" spans="1:18" ht="18.5" x14ac:dyDescent="0.45">
      <c r="A25" s="97"/>
      <c r="B25" s="66" t="s">
        <v>66</v>
      </c>
      <c r="C25" s="67" t="s">
        <v>207</v>
      </c>
      <c r="D25" s="68">
        <v>25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Q25" s="11"/>
      <c r="R25" s="11"/>
    </row>
    <row r="26" spans="1:18" ht="18.5" x14ac:dyDescent="0.45">
      <c r="A26" s="97"/>
      <c r="B26" s="66" t="s">
        <v>92</v>
      </c>
      <c r="C26" s="67" t="s">
        <v>208</v>
      </c>
      <c r="D26" s="68">
        <v>20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Q26" s="13"/>
      <c r="R26" s="9"/>
    </row>
    <row r="27" spans="1:18" ht="18.5" x14ac:dyDescent="0.45">
      <c r="A27" s="97"/>
      <c r="B27" s="66" t="s">
        <v>67</v>
      </c>
      <c r="C27" s="67" t="s">
        <v>209</v>
      </c>
      <c r="D27" s="68">
        <v>15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Q27" s="13"/>
      <c r="R27" s="9"/>
    </row>
    <row r="28" spans="1:18" ht="18.5" x14ac:dyDescent="0.45">
      <c r="A28" s="97"/>
      <c r="B28" s="66" t="s">
        <v>94</v>
      </c>
      <c r="C28" s="67">
        <v>25</v>
      </c>
      <c r="D28" s="68">
        <v>20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Q28" s="13"/>
      <c r="R28" s="13"/>
    </row>
    <row r="29" spans="1:18" ht="18.5" x14ac:dyDescent="0.45">
      <c r="A29" s="97"/>
      <c r="B29" s="66" t="s">
        <v>68</v>
      </c>
      <c r="C29" s="67">
        <v>17.899999999999999</v>
      </c>
      <c r="D29" s="68">
        <v>15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Q29" s="13"/>
      <c r="R29" s="13"/>
    </row>
    <row r="30" spans="1:18" ht="18.5" x14ac:dyDescent="0.45">
      <c r="A30" s="98"/>
      <c r="B30" s="66" t="s">
        <v>83</v>
      </c>
      <c r="C30" s="67">
        <v>6</v>
      </c>
      <c r="D30" s="68">
        <v>6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Q30" s="13"/>
      <c r="R30" s="13"/>
    </row>
    <row r="31" spans="1:18" ht="18.5" x14ac:dyDescent="0.45">
      <c r="A31" s="96" t="s">
        <v>252</v>
      </c>
      <c r="B31" s="65" t="s">
        <v>46</v>
      </c>
      <c r="C31" s="104">
        <v>250</v>
      </c>
      <c r="D31" s="109"/>
      <c r="E31" s="63">
        <v>2.1</v>
      </c>
      <c r="F31" s="63">
        <v>7.48</v>
      </c>
      <c r="G31" s="63">
        <v>11.69</v>
      </c>
      <c r="H31" s="63">
        <v>122.96</v>
      </c>
      <c r="I31" s="63">
        <v>0.14000000000000001</v>
      </c>
      <c r="J31" s="63">
        <v>8.5</v>
      </c>
      <c r="K31" s="63">
        <v>0</v>
      </c>
      <c r="L31" s="63">
        <v>32.14</v>
      </c>
      <c r="M31" s="63">
        <v>86.84</v>
      </c>
      <c r="N31" s="63">
        <v>53.78</v>
      </c>
      <c r="O31" s="63">
        <v>0.09</v>
      </c>
      <c r="Q31" s="13"/>
      <c r="R31" s="13"/>
    </row>
    <row r="32" spans="1:18" ht="18.5" x14ac:dyDescent="0.45">
      <c r="A32" s="97"/>
      <c r="B32" s="66" t="s">
        <v>82</v>
      </c>
      <c r="C32" s="67">
        <v>25</v>
      </c>
      <c r="D32" s="68">
        <v>20</v>
      </c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Q32" s="13"/>
      <c r="R32" s="13"/>
    </row>
    <row r="33" spans="1:18" ht="18.5" x14ac:dyDescent="0.45">
      <c r="A33" s="97"/>
      <c r="B33" s="66" t="s">
        <v>66</v>
      </c>
      <c r="C33" s="67" t="s">
        <v>210</v>
      </c>
      <c r="D33" s="68">
        <v>50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Q33" s="13"/>
      <c r="R33" s="13"/>
    </row>
    <row r="34" spans="1:18" ht="18.5" x14ac:dyDescent="0.45">
      <c r="A34" s="97"/>
      <c r="B34" s="66" t="s">
        <v>67</v>
      </c>
      <c r="C34" s="67" t="s">
        <v>206</v>
      </c>
      <c r="D34" s="68">
        <v>10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Q34" s="13"/>
      <c r="R34" s="13"/>
    </row>
    <row r="35" spans="1:18" ht="15.5" x14ac:dyDescent="0.35">
      <c r="A35" s="97"/>
      <c r="B35" s="66" t="s">
        <v>68</v>
      </c>
      <c r="C35" s="67">
        <v>12</v>
      </c>
      <c r="D35" s="68">
        <v>10</v>
      </c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1:18" ht="15.5" x14ac:dyDescent="0.35">
      <c r="A36" s="97"/>
      <c r="B36" s="66" t="s">
        <v>95</v>
      </c>
      <c r="C36" s="67">
        <v>11.5</v>
      </c>
      <c r="D36" s="68">
        <v>7.5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</row>
    <row r="37" spans="1:18" ht="15.5" x14ac:dyDescent="0.35">
      <c r="A37" s="97"/>
      <c r="B37" s="66" t="s">
        <v>130</v>
      </c>
      <c r="C37" s="67">
        <v>0.2</v>
      </c>
      <c r="D37" s="68">
        <v>0.2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spans="1:18" ht="15.5" x14ac:dyDescent="0.35">
      <c r="A38" s="97"/>
      <c r="B38" s="66" t="s">
        <v>93</v>
      </c>
      <c r="C38" s="67">
        <v>32.4</v>
      </c>
      <c r="D38" s="68">
        <v>32.4</v>
      </c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</row>
    <row r="39" spans="1:18" ht="15.5" x14ac:dyDescent="0.35">
      <c r="A39" s="98"/>
      <c r="B39" s="66" t="s">
        <v>83</v>
      </c>
      <c r="C39" s="67">
        <v>4.8</v>
      </c>
      <c r="D39" s="68">
        <v>4.8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1:18" ht="15.5" x14ac:dyDescent="0.35">
      <c r="A40" s="96" t="s">
        <v>253</v>
      </c>
      <c r="B40" s="74" t="s">
        <v>47</v>
      </c>
      <c r="C40" s="120" t="s">
        <v>216</v>
      </c>
      <c r="D40" s="121"/>
      <c r="E40" s="75">
        <v>13.59</v>
      </c>
      <c r="F40" s="75">
        <v>12.999000000000001</v>
      </c>
      <c r="G40" s="75">
        <v>10.949</v>
      </c>
      <c r="H40" s="75">
        <v>240.08699999999999</v>
      </c>
      <c r="I40" s="75">
        <v>8.2000000000000003E-2</v>
      </c>
      <c r="J40" s="75">
        <v>0.64600000000000002</v>
      </c>
      <c r="K40" s="75">
        <v>6.0999999999999999E-2</v>
      </c>
      <c r="L40" s="75">
        <v>123.25700000000001</v>
      </c>
      <c r="M40" s="75">
        <v>263.30900000000003</v>
      </c>
      <c r="N40" s="75">
        <v>19.75</v>
      </c>
      <c r="O40" s="75">
        <v>0.95499999999999996</v>
      </c>
    </row>
    <row r="41" spans="1:18" ht="15.5" x14ac:dyDescent="0.35">
      <c r="A41" s="97"/>
      <c r="B41" s="76" t="s">
        <v>96</v>
      </c>
      <c r="C41" s="77">
        <v>109</v>
      </c>
      <c r="D41" s="78">
        <v>60</v>
      </c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</row>
    <row r="42" spans="1:18" ht="15.5" x14ac:dyDescent="0.35">
      <c r="A42" s="97"/>
      <c r="B42" s="76" t="s">
        <v>110</v>
      </c>
      <c r="C42" s="77">
        <v>11</v>
      </c>
      <c r="D42" s="78">
        <v>11</v>
      </c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18" ht="15.5" x14ac:dyDescent="0.35">
      <c r="A43" s="97"/>
      <c r="B43" s="76" t="s">
        <v>72</v>
      </c>
      <c r="C43" s="77">
        <v>16</v>
      </c>
      <c r="D43" s="78">
        <v>16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</row>
    <row r="44" spans="1:18" ht="15.5" x14ac:dyDescent="0.35">
      <c r="A44" s="97"/>
      <c r="B44" s="76" t="s">
        <v>73</v>
      </c>
      <c r="C44" s="77">
        <v>6</v>
      </c>
      <c r="D44" s="78">
        <v>6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</row>
    <row r="45" spans="1:18" ht="15.5" x14ac:dyDescent="0.35">
      <c r="A45" s="97"/>
      <c r="B45" s="76" t="s">
        <v>61</v>
      </c>
      <c r="C45" s="77" t="s">
        <v>97</v>
      </c>
      <c r="D45" s="78" t="s">
        <v>97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</row>
    <row r="46" spans="1:18" ht="15.5" x14ac:dyDescent="0.35">
      <c r="A46" s="97"/>
      <c r="B46" s="76" t="s">
        <v>89</v>
      </c>
      <c r="C46" s="77">
        <v>0.52</v>
      </c>
      <c r="D46" s="78">
        <v>0.52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</row>
    <row r="47" spans="1:18" ht="15.5" x14ac:dyDescent="0.35">
      <c r="A47" s="97"/>
      <c r="B47" s="76" t="s">
        <v>88</v>
      </c>
      <c r="C47" s="77">
        <v>0.1</v>
      </c>
      <c r="D47" s="78">
        <v>0.1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spans="1:18" ht="15.5" x14ac:dyDescent="0.35">
      <c r="A48" s="97"/>
      <c r="B48" s="76" t="s">
        <v>67</v>
      </c>
      <c r="C48" s="77">
        <v>0.1</v>
      </c>
      <c r="D48" s="78">
        <v>0.1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spans="1:15" ht="15.5" x14ac:dyDescent="0.35">
      <c r="A49" s="97"/>
      <c r="B49" s="76" t="s">
        <v>68</v>
      </c>
      <c r="C49" s="77">
        <v>0.24</v>
      </c>
      <c r="D49" s="78">
        <v>0.24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</row>
    <row r="50" spans="1:15" ht="15.5" x14ac:dyDescent="0.35">
      <c r="A50" s="97"/>
      <c r="B50" s="76" t="s">
        <v>130</v>
      </c>
      <c r="C50" s="77">
        <v>0.1</v>
      </c>
      <c r="D50" s="78">
        <v>0.1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</row>
    <row r="51" spans="1:15" ht="15.5" x14ac:dyDescent="0.35">
      <c r="A51" s="98"/>
      <c r="B51" s="76" t="s">
        <v>76</v>
      </c>
      <c r="C51" s="77">
        <v>0.15</v>
      </c>
      <c r="D51" s="78">
        <v>0.15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spans="1:15" ht="15.5" x14ac:dyDescent="0.35">
      <c r="A52" s="96" t="s">
        <v>254</v>
      </c>
      <c r="B52" s="65" t="s">
        <v>35</v>
      </c>
      <c r="C52" s="104">
        <v>200</v>
      </c>
      <c r="D52" s="109"/>
      <c r="E52" s="63">
        <v>4.08</v>
      </c>
      <c r="F52" s="63">
        <v>6.4</v>
      </c>
      <c r="G52" s="63">
        <v>27.26</v>
      </c>
      <c r="H52" s="63">
        <v>183</v>
      </c>
      <c r="I52" s="63">
        <v>0.18</v>
      </c>
      <c r="J52" s="63">
        <v>24.22</v>
      </c>
      <c r="K52" s="63">
        <v>34</v>
      </c>
      <c r="L52" s="63">
        <v>49.3</v>
      </c>
      <c r="M52" s="63">
        <v>115.46</v>
      </c>
      <c r="N52" s="63">
        <v>37</v>
      </c>
      <c r="O52" s="63">
        <v>1.34</v>
      </c>
    </row>
    <row r="53" spans="1:15" ht="15.5" x14ac:dyDescent="0.35">
      <c r="A53" s="97"/>
      <c r="B53" s="66" t="s">
        <v>66</v>
      </c>
      <c r="C53" s="67" t="s">
        <v>211</v>
      </c>
      <c r="D53" s="68">
        <v>128</v>
      </c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</row>
    <row r="54" spans="1:15" ht="15.5" x14ac:dyDescent="0.35">
      <c r="A54" s="97"/>
      <c r="B54" s="66" t="s">
        <v>85</v>
      </c>
      <c r="C54" s="67">
        <v>30</v>
      </c>
      <c r="D54" s="68">
        <v>30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</row>
    <row r="55" spans="1:15" ht="15.5" x14ac:dyDescent="0.35">
      <c r="A55" s="97"/>
      <c r="B55" s="66" t="s">
        <v>61</v>
      </c>
      <c r="C55" s="67">
        <v>7</v>
      </c>
      <c r="D55" s="68">
        <v>7</v>
      </c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</row>
    <row r="56" spans="1:15" ht="15.5" x14ac:dyDescent="0.35">
      <c r="A56" s="98"/>
      <c r="B56" s="66" t="s">
        <v>130</v>
      </c>
      <c r="C56" s="67">
        <v>0.2</v>
      </c>
      <c r="D56" s="68">
        <v>0.2</v>
      </c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</row>
    <row r="57" spans="1:15" ht="30.5" x14ac:dyDescent="0.35">
      <c r="A57" s="96" t="s">
        <v>181</v>
      </c>
      <c r="B57" s="74" t="s">
        <v>134</v>
      </c>
      <c r="C57" s="120">
        <v>200</v>
      </c>
      <c r="D57" s="121"/>
      <c r="E57" s="75">
        <v>0.04</v>
      </c>
      <c r="F57" s="75">
        <v>0</v>
      </c>
      <c r="G57" s="75">
        <v>24.76</v>
      </c>
      <c r="H57" s="75">
        <v>94.2</v>
      </c>
      <c r="I57" s="75">
        <v>0.01</v>
      </c>
      <c r="J57" s="75">
        <v>0.16800000000000001</v>
      </c>
      <c r="K57" s="75">
        <v>0</v>
      </c>
      <c r="L57" s="75">
        <v>6.4</v>
      </c>
      <c r="M57" s="75">
        <v>3.6</v>
      </c>
      <c r="N57" s="75">
        <v>0</v>
      </c>
      <c r="O57" s="75">
        <v>0.18</v>
      </c>
    </row>
    <row r="58" spans="1:15" ht="15.5" x14ac:dyDescent="0.35">
      <c r="A58" s="97"/>
      <c r="B58" s="76" t="s">
        <v>74</v>
      </c>
      <c r="C58" s="77">
        <v>20</v>
      </c>
      <c r="D58" s="78">
        <v>20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</row>
    <row r="59" spans="1:15" ht="15.5" x14ac:dyDescent="0.35">
      <c r="A59" s="98"/>
      <c r="B59" s="76" t="s">
        <v>76</v>
      </c>
      <c r="C59" s="77">
        <v>10</v>
      </c>
      <c r="D59" s="78">
        <v>10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</row>
    <row r="60" spans="1:15" ht="15.5" x14ac:dyDescent="0.35">
      <c r="A60" s="69"/>
      <c r="B60" s="74" t="s">
        <v>18</v>
      </c>
      <c r="C60" s="120">
        <v>50</v>
      </c>
      <c r="D60" s="121"/>
      <c r="E60" s="82">
        <v>3.8</v>
      </c>
      <c r="F60" s="75">
        <v>0.45</v>
      </c>
      <c r="G60" s="75">
        <v>24.9</v>
      </c>
      <c r="H60" s="75">
        <v>113.22</v>
      </c>
      <c r="I60" s="75">
        <v>0.08</v>
      </c>
      <c r="J60" s="75">
        <v>0</v>
      </c>
      <c r="K60" s="75">
        <v>0</v>
      </c>
      <c r="L60" s="75">
        <v>13.02</v>
      </c>
      <c r="M60" s="75">
        <v>41.5</v>
      </c>
      <c r="N60" s="75">
        <v>17.53</v>
      </c>
      <c r="O60" s="75">
        <v>0.8</v>
      </c>
    </row>
    <row r="61" spans="1:15" ht="15.5" x14ac:dyDescent="0.35">
      <c r="A61" s="69"/>
      <c r="B61" s="74" t="s">
        <v>24</v>
      </c>
      <c r="C61" s="120">
        <v>50</v>
      </c>
      <c r="D61" s="121"/>
      <c r="E61" s="75">
        <v>2.75</v>
      </c>
      <c r="F61" s="75">
        <v>0.5</v>
      </c>
      <c r="G61" s="75">
        <v>17</v>
      </c>
      <c r="H61" s="75">
        <v>85</v>
      </c>
      <c r="I61" s="75">
        <v>0.09</v>
      </c>
      <c r="J61" s="75">
        <v>0</v>
      </c>
      <c r="K61" s="75">
        <v>0</v>
      </c>
      <c r="L61" s="75">
        <v>10.5</v>
      </c>
      <c r="M61" s="75">
        <v>87</v>
      </c>
      <c r="N61" s="75">
        <v>28.5</v>
      </c>
      <c r="O61" s="75">
        <v>1.8</v>
      </c>
    </row>
    <row r="62" spans="1:15" ht="15.5" x14ac:dyDescent="0.35">
      <c r="A62" s="69"/>
      <c r="B62" s="74" t="s">
        <v>26</v>
      </c>
      <c r="C62" s="124"/>
      <c r="D62" s="125"/>
      <c r="E62" s="75">
        <f t="shared" ref="E62:O62" si="1">SUM(E24:E61)</f>
        <v>27.179999999999996</v>
      </c>
      <c r="F62" s="75">
        <f t="shared" si="1"/>
        <v>31.538999999999998</v>
      </c>
      <c r="G62" s="75">
        <f t="shared" si="1"/>
        <v>121.619</v>
      </c>
      <c r="H62" s="75">
        <f>SUM(H24:H61)</f>
        <v>895.34700000000009</v>
      </c>
      <c r="I62" s="75">
        <f t="shared" si="1"/>
        <v>0.622</v>
      </c>
      <c r="J62" s="75">
        <f t="shared" si="1"/>
        <v>39.683999999999997</v>
      </c>
      <c r="K62" s="75">
        <f t="shared" si="1"/>
        <v>34.061</v>
      </c>
      <c r="L62" s="75">
        <f t="shared" si="1"/>
        <v>248.53700000000003</v>
      </c>
      <c r="M62" s="75">
        <f t="shared" si="1"/>
        <v>624.68900000000008</v>
      </c>
      <c r="N62" s="75">
        <f t="shared" si="1"/>
        <v>169.01</v>
      </c>
      <c r="O62" s="75">
        <f t="shared" si="1"/>
        <v>5.6749999999999998</v>
      </c>
    </row>
    <row r="63" spans="1:15" ht="15.5" x14ac:dyDescent="0.35">
      <c r="A63" s="69"/>
      <c r="B63" s="81" t="s">
        <v>164</v>
      </c>
      <c r="C63" s="126"/>
      <c r="D63" s="127"/>
      <c r="E63" s="75">
        <f>SUM(E22+E62)</f>
        <v>65.313999999999993</v>
      </c>
      <c r="F63" s="75">
        <f t="shared" ref="F63:O63" si="2">SUM(F22+F62)</f>
        <v>56.708999999999996</v>
      </c>
      <c r="G63" s="75">
        <f t="shared" si="2"/>
        <v>169.78399999999999</v>
      </c>
      <c r="H63" s="75">
        <f>SUM(H22+H62)</f>
        <v>1400.96</v>
      </c>
      <c r="I63" s="75">
        <f t="shared" si="2"/>
        <v>0.84199999999999997</v>
      </c>
      <c r="J63" s="75">
        <f t="shared" si="2"/>
        <v>40.244</v>
      </c>
      <c r="K63" s="75">
        <f t="shared" si="2"/>
        <v>288.61099999999999</v>
      </c>
      <c r="L63" s="75">
        <f t="shared" si="2"/>
        <v>435.77100000000007</v>
      </c>
      <c r="M63" s="75">
        <f t="shared" si="2"/>
        <v>1136.104</v>
      </c>
      <c r="N63" s="75">
        <f t="shared" si="2"/>
        <v>239.26</v>
      </c>
      <c r="O63" s="75">
        <f t="shared" si="2"/>
        <v>9.036999999999999</v>
      </c>
    </row>
    <row r="64" spans="1:15" ht="15.5" x14ac:dyDescent="0.35">
      <c r="A64" s="120" t="s">
        <v>117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1"/>
    </row>
    <row r="65" spans="1:15" ht="15.5" x14ac:dyDescent="0.35">
      <c r="A65" s="69" t="s">
        <v>243</v>
      </c>
      <c r="B65" s="74" t="s">
        <v>118</v>
      </c>
      <c r="C65" s="120">
        <v>200</v>
      </c>
      <c r="D65" s="121"/>
      <c r="E65" s="75">
        <v>1</v>
      </c>
      <c r="F65" s="75">
        <v>0.01</v>
      </c>
      <c r="G65" s="75">
        <v>29.7</v>
      </c>
      <c r="H65" s="75">
        <v>128</v>
      </c>
      <c r="I65" s="75">
        <v>0.6</v>
      </c>
      <c r="J65" s="75">
        <v>0.06</v>
      </c>
      <c r="K65" s="75">
        <v>46</v>
      </c>
      <c r="L65" s="75"/>
      <c r="M65" s="75">
        <v>23</v>
      </c>
      <c r="N65" s="75">
        <v>23</v>
      </c>
      <c r="O65" s="75">
        <v>0.5</v>
      </c>
    </row>
    <row r="66" spans="1:15" ht="15.5" x14ac:dyDescent="0.35">
      <c r="A66" s="69"/>
      <c r="B66" s="74" t="s">
        <v>122</v>
      </c>
      <c r="C66" s="120">
        <v>10</v>
      </c>
      <c r="D66" s="121"/>
      <c r="E66" s="75">
        <v>0.98</v>
      </c>
      <c r="F66" s="75">
        <v>7.65</v>
      </c>
      <c r="G66" s="75">
        <v>15.63</v>
      </c>
      <c r="H66" s="75">
        <v>135.25</v>
      </c>
      <c r="I66" s="75"/>
      <c r="J66" s="75"/>
      <c r="K66" s="75"/>
      <c r="L66" s="75"/>
      <c r="M66" s="75"/>
      <c r="N66" s="75"/>
      <c r="O66" s="75"/>
    </row>
    <row r="67" spans="1:15" ht="15.5" x14ac:dyDescent="0.35">
      <c r="A67" s="69"/>
      <c r="B67" s="74" t="s">
        <v>120</v>
      </c>
      <c r="C67" s="124"/>
      <c r="D67" s="125"/>
      <c r="E67" s="75">
        <f>SUM(E65:E66)</f>
        <v>1.98</v>
      </c>
      <c r="F67" s="75">
        <f t="shared" ref="F67:O67" si="3">SUM(F65:F66)</f>
        <v>7.66</v>
      </c>
      <c r="G67" s="75">
        <f t="shared" si="3"/>
        <v>45.33</v>
      </c>
      <c r="H67" s="75">
        <f t="shared" si="3"/>
        <v>263.25</v>
      </c>
      <c r="I67" s="75">
        <f t="shared" si="3"/>
        <v>0.6</v>
      </c>
      <c r="J67" s="75">
        <f t="shared" si="3"/>
        <v>0.06</v>
      </c>
      <c r="K67" s="75">
        <f t="shared" si="3"/>
        <v>46</v>
      </c>
      <c r="L67" s="75">
        <f t="shared" si="3"/>
        <v>0</v>
      </c>
      <c r="M67" s="75">
        <f t="shared" si="3"/>
        <v>23</v>
      </c>
      <c r="N67" s="75">
        <f t="shared" si="3"/>
        <v>23</v>
      </c>
      <c r="O67" s="75">
        <f t="shared" si="3"/>
        <v>0.5</v>
      </c>
    </row>
    <row r="68" spans="1:15" ht="15.5" x14ac:dyDescent="0.35">
      <c r="A68" s="69"/>
      <c r="B68" s="74" t="s">
        <v>27</v>
      </c>
      <c r="C68" s="126"/>
      <c r="D68" s="127"/>
      <c r="E68" s="75">
        <f t="shared" ref="E68:O68" si="4">SUM(E22,E62,E67)</f>
        <v>67.293999999999997</v>
      </c>
      <c r="F68" s="75">
        <f t="shared" si="4"/>
        <v>64.369</v>
      </c>
      <c r="G68" s="75">
        <f t="shared" si="4"/>
        <v>215.11399999999998</v>
      </c>
      <c r="H68" s="75">
        <f t="shared" si="4"/>
        <v>1664.21</v>
      </c>
      <c r="I68" s="75">
        <f t="shared" si="4"/>
        <v>1.4419999999999999</v>
      </c>
      <c r="J68" s="75">
        <f t="shared" si="4"/>
        <v>40.304000000000002</v>
      </c>
      <c r="K68" s="75">
        <f t="shared" si="4"/>
        <v>334.61099999999999</v>
      </c>
      <c r="L68" s="75">
        <f t="shared" si="4"/>
        <v>435.77100000000007</v>
      </c>
      <c r="M68" s="75">
        <f t="shared" si="4"/>
        <v>1159.104</v>
      </c>
      <c r="N68" s="75">
        <f t="shared" si="4"/>
        <v>262.26</v>
      </c>
      <c r="O68" s="75">
        <f t="shared" si="4"/>
        <v>9.536999999999999</v>
      </c>
    </row>
  </sheetData>
  <mergeCells count="33">
    <mergeCell ref="E4:G4"/>
    <mergeCell ref="A57:A59"/>
    <mergeCell ref="L4:O4"/>
    <mergeCell ref="C65:D65"/>
    <mergeCell ref="C67:D68"/>
    <mergeCell ref="A4:A5"/>
    <mergeCell ref="A6:O6"/>
    <mergeCell ref="A7:A14"/>
    <mergeCell ref="A15:A18"/>
    <mergeCell ref="A23:O23"/>
    <mergeCell ref="C4:D4"/>
    <mergeCell ref="C7:D7"/>
    <mergeCell ref="C15:D15"/>
    <mergeCell ref="C19:D19"/>
    <mergeCell ref="C20:D20"/>
    <mergeCell ref="C21:D21"/>
    <mergeCell ref="B4:B5"/>
    <mergeCell ref="C61:D61"/>
    <mergeCell ref="H4:H5"/>
    <mergeCell ref="I4:K4"/>
    <mergeCell ref="C62:D63"/>
    <mergeCell ref="C66:D66"/>
    <mergeCell ref="A64:O64"/>
    <mergeCell ref="C24:D24"/>
    <mergeCell ref="C31:D31"/>
    <mergeCell ref="C40:D40"/>
    <mergeCell ref="C52:D52"/>
    <mergeCell ref="C57:D57"/>
    <mergeCell ref="C60:D60"/>
    <mergeCell ref="A24:A30"/>
    <mergeCell ref="A31:A39"/>
    <mergeCell ref="A40:A51"/>
    <mergeCell ref="A52:A56"/>
  </mergeCells>
  <pageMargins left="0.7" right="0.7" top="0.75" bottom="0.75" header="0.3" footer="0.3"/>
  <pageSetup paperSize="9" scale="73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topLeftCell="A47" workbookViewId="0">
      <selection sqref="A1:O61"/>
    </sheetView>
  </sheetViews>
  <sheetFormatPr defaultRowHeight="14.5" x14ac:dyDescent="0.35"/>
  <cols>
    <col min="1" max="1" width="14.1796875" customWidth="1"/>
    <col min="2" max="2" width="32.54296875" customWidth="1"/>
    <col min="3" max="3" width="9.54296875" customWidth="1"/>
    <col min="4" max="4" width="9" customWidth="1"/>
    <col min="5" max="5" width="10.6328125" customWidth="1"/>
    <col min="6" max="6" width="9.26953125" customWidth="1"/>
    <col min="7" max="7" width="9.54296875" customWidth="1"/>
    <col min="8" max="8" width="9" customWidth="1"/>
    <col min="9" max="9" width="8.7265625" customWidth="1"/>
    <col min="10" max="10" width="8" customWidth="1"/>
    <col min="11" max="11" width="8.1796875" customWidth="1"/>
    <col min="12" max="12" width="9.7265625" customWidth="1"/>
    <col min="13" max="13" width="7.1796875" customWidth="1"/>
    <col min="14" max="14" width="8.54296875" customWidth="1"/>
    <col min="15" max="15" width="9" customWidth="1"/>
    <col min="17" max="17" width="28" customWidth="1"/>
    <col min="18" max="18" width="14.7265625" customWidth="1"/>
  </cols>
  <sheetData>
    <row r="1" spans="1:18" ht="15.5" x14ac:dyDescent="0.35">
      <c r="A1" s="56" t="s">
        <v>201</v>
      </c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8" ht="15.5" x14ac:dyDescent="0.35">
      <c r="A2" s="85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8" ht="15.5" x14ac:dyDescent="0.35">
      <c r="A3" s="85" t="s">
        <v>204</v>
      </c>
      <c r="B3" s="85"/>
      <c r="C3" s="87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8" ht="15.5" x14ac:dyDescent="0.35">
      <c r="A4" s="96"/>
      <c r="B4" s="121" t="s">
        <v>0</v>
      </c>
      <c r="C4" s="120" t="s">
        <v>161</v>
      </c>
      <c r="D4" s="121"/>
      <c r="E4" s="123" t="s">
        <v>1</v>
      </c>
      <c r="F4" s="123"/>
      <c r="G4" s="123"/>
      <c r="H4" s="111" t="s">
        <v>14</v>
      </c>
      <c r="I4" s="123" t="s">
        <v>2</v>
      </c>
      <c r="J4" s="123"/>
      <c r="K4" s="123"/>
      <c r="L4" s="123" t="s">
        <v>3</v>
      </c>
      <c r="M4" s="123"/>
      <c r="N4" s="123"/>
      <c r="O4" s="123"/>
    </row>
    <row r="5" spans="1:18" ht="30.5" x14ac:dyDescent="0.35">
      <c r="A5" s="98"/>
      <c r="B5" s="121"/>
      <c r="C5" s="80" t="s">
        <v>162</v>
      </c>
      <c r="D5" s="81" t="s">
        <v>163</v>
      </c>
      <c r="E5" s="81" t="s">
        <v>4</v>
      </c>
      <c r="F5" s="81" t="s">
        <v>5</v>
      </c>
      <c r="G5" s="81" t="s">
        <v>6</v>
      </c>
      <c r="H5" s="112"/>
      <c r="I5" s="75" t="s">
        <v>7</v>
      </c>
      <c r="J5" s="75" t="s">
        <v>8</v>
      </c>
      <c r="K5" s="75" t="s">
        <v>9</v>
      </c>
      <c r="L5" s="75" t="s">
        <v>10</v>
      </c>
      <c r="M5" s="75" t="s">
        <v>11</v>
      </c>
      <c r="N5" s="75" t="s">
        <v>12</v>
      </c>
      <c r="O5" s="75" t="s">
        <v>13</v>
      </c>
    </row>
    <row r="6" spans="1:18" ht="18.5" x14ac:dyDescent="0.45">
      <c r="A6" s="120" t="s">
        <v>15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Q6" s="11"/>
      <c r="R6" s="11"/>
    </row>
    <row r="7" spans="1:18" ht="18.5" x14ac:dyDescent="0.45">
      <c r="A7" s="96" t="s">
        <v>219</v>
      </c>
      <c r="B7" s="74" t="s">
        <v>50</v>
      </c>
      <c r="C7" s="120" t="s">
        <v>29</v>
      </c>
      <c r="D7" s="121"/>
      <c r="E7" s="75">
        <v>4.6289999999999996</v>
      </c>
      <c r="F7" s="75">
        <v>8.5</v>
      </c>
      <c r="G7" s="75">
        <v>24.45</v>
      </c>
      <c r="H7" s="75">
        <v>173.71</v>
      </c>
      <c r="I7" s="75">
        <v>0.17100000000000001</v>
      </c>
      <c r="J7" s="75">
        <v>0.25</v>
      </c>
      <c r="K7" s="75">
        <v>7.1999999999999995E-2</v>
      </c>
      <c r="L7" s="75">
        <v>172.68899999999999</v>
      </c>
      <c r="M7" s="75">
        <v>297.03100000000001</v>
      </c>
      <c r="N7" s="75">
        <v>4.694</v>
      </c>
      <c r="O7" s="75">
        <v>0.17599999999999999</v>
      </c>
      <c r="Q7" s="11"/>
      <c r="R7" s="11"/>
    </row>
    <row r="8" spans="1:18" ht="18.5" x14ac:dyDescent="0.45">
      <c r="A8" s="97"/>
      <c r="B8" s="76" t="s">
        <v>98</v>
      </c>
      <c r="C8" s="77">
        <v>23.1</v>
      </c>
      <c r="D8" s="78">
        <v>23.1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Q8" s="11"/>
      <c r="R8" s="11"/>
    </row>
    <row r="9" spans="1:18" ht="18.5" x14ac:dyDescent="0.45">
      <c r="A9" s="97"/>
      <c r="B9" s="76" t="s">
        <v>72</v>
      </c>
      <c r="C9" s="77">
        <v>132</v>
      </c>
      <c r="D9" s="78">
        <v>132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Q9" s="11"/>
      <c r="R9" s="11"/>
    </row>
    <row r="10" spans="1:18" ht="18.5" x14ac:dyDescent="0.45">
      <c r="A10" s="97"/>
      <c r="B10" s="76" t="s">
        <v>76</v>
      </c>
      <c r="C10" s="77">
        <v>3</v>
      </c>
      <c r="D10" s="78">
        <v>3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Q10" s="11"/>
      <c r="R10" s="11"/>
    </row>
    <row r="11" spans="1:18" ht="18.5" x14ac:dyDescent="0.45">
      <c r="A11" s="98"/>
      <c r="B11" s="76" t="s">
        <v>61</v>
      </c>
      <c r="C11" s="77">
        <v>4</v>
      </c>
      <c r="D11" s="78">
        <v>4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Q11" s="11"/>
      <c r="R11" s="11"/>
    </row>
    <row r="12" spans="1:18" ht="18.5" x14ac:dyDescent="0.45">
      <c r="A12" s="96" t="s">
        <v>185</v>
      </c>
      <c r="B12" s="74" t="s">
        <v>30</v>
      </c>
      <c r="C12" s="120">
        <v>10</v>
      </c>
      <c r="D12" s="121"/>
      <c r="E12" s="75">
        <v>0</v>
      </c>
      <c r="F12" s="75">
        <v>8.1999999999999993</v>
      </c>
      <c r="G12" s="75">
        <v>0.1</v>
      </c>
      <c r="H12" s="75">
        <v>75</v>
      </c>
      <c r="I12" s="75">
        <v>0</v>
      </c>
      <c r="J12" s="75">
        <v>0</v>
      </c>
      <c r="K12" s="75">
        <v>59</v>
      </c>
      <c r="L12" s="75">
        <v>1</v>
      </c>
      <c r="M12" s="75">
        <v>2</v>
      </c>
      <c r="N12" s="75">
        <v>0</v>
      </c>
      <c r="O12" s="75">
        <v>0</v>
      </c>
      <c r="Q12" s="11"/>
      <c r="R12" s="11"/>
    </row>
    <row r="13" spans="1:18" ht="18.5" x14ac:dyDescent="0.45">
      <c r="A13" s="98"/>
      <c r="B13" s="76" t="s">
        <v>61</v>
      </c>
      <c r="C13" s="77">
        <v>10</v>
      </c>
      <c r="D13" s="78">
        <v>10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Q13" s="11"/>
      <c r="R13" s="11"/>
    </row>
    <row r="14" spans="1:18" ht="18.5" x14ac:dyDescent="0.45">
      <c r="A14" s="96" t="s">
        <v>182</v>
      </c>
      <c r="B14" s="74" t="s">
        <v>51</v>
      </c>
      <c r="C14" s="120">
        <v>40</v>
      </c>
      <c r="D14" s="121"/>
      <c r="E14" s="75">
        <v>3.7589999999999999</v>
      </c>
      <c r="F14" s="75">
        <v>3.5419999999999998</v>
      </c>
      <c r="G14" s="75">
        <v>0.23499999999999999</v>
      </c>
      <c r="H14" s="75">
        <v>49.612000000000002</v>
      </c>
      <c r="I14" s="75">
        <v>2.3E-2</v>
      </c>
      <c r="J14" s="75">
        <v>0</v>
      </c>
      <c r="K14" s="75">
        <v>1.6199999999999999E-2</v>
      </c>
      <c r="L14" s="75">
        <v>24.31</v>
      </c>
      <c r="M14" s="75">
        <v>89.54</v>
      </c>
      <c r="N14" s="75">
        <v>14.04</v>
      </c>
      <c r="O14" s="75">
        <v>0.58299999999999996</v>
      </c>
      <c r="Q14" s="11"/>
      <c r="R14" s="11"/>
    </row>
    <row r="15" spans="1:18" ht="18.5" x14ac:dyDescent="0.45">
      <c r="A15" s="98"/>
      <c r="B15" s="76" t="s">
        <v>149</v>
      </c>
      <c r="C15" s="77">
        <v>40</v>
      </c>
      <c r="D15" s="78">
        <v>40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Q15" s="11"/>
      <c r="R15" s="11"/>
    </row>
    <row r="16" spans="1:18" ht="18.5" x14ac:dyDescent="0.45">
      <c r="A16" s="96" t="s">
        <v>223</v>
      </c>
      <c r="B16" s="89" t="s">
        <v>52</v>
      </c>
      <c r="C16" s="120">
        <v>200</v>
      </c>
      <c r="D16" s="121"/>
      <c r="E16" s="58">
        <v>3.52</v>
      </c>
      <c r="F16" s="58">
        <v>3.72</v>
      </c>
      <c r="G16" s="75">
        <v>25.49</v>
      </c>
      <c r="H16" s="75">
        <v>145.19999999999999</v>
      </c>
      <c r="I16" s="75">
        <v>0.01</v>
      </c>
      <c r="J16" s="75">
        <v>1.3</v>
      </c>
      <c r="K16" s="75">
        <v>0.01</v>
      </c>
      <c r="L16" s="75">
        <v>122</v>
      </c>
      <c r="M16" s="75">
        <v>90</v>
      </c>
      <c r="N16" s="75">
        <v>14</v>
      </c>
      <c r="O16" s="75">
        <v>0.56000000000000005</v>
      </c>
      <c r="Q16" s="11"/>
      <c r="R16" s="11"/>
    </row>
    <row r="17" spans="1:18" ht="18.5" x14ac:dyDescent="0.45">
      <c r="A17" s="97"/>
      <c r="B17" s="76" t="s">
        <v>63</v>
      </c>
      <c r="C17" s="77">
        <v>4</v>
      </c>
      <c r="D17" s="78">
        <v>4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Q17" s="11"/>
      <c r="R17" s="11"/>
    </row>
    <row r="18" spans="1:18" ht="18.5" x14ac:dyDescent="0.45">
      <c r="A18" s="97"/>
      <c r="B18" s="76" t="s">
        <v>72</v>
      </c>
      <c r="C18" s="77">
        <v>180</v>
      </c>
      <c r="D18" s="78">
        <v>180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Q18" s="11"/>
      <c r="R18" s="11"/>
    </row>
    <row r="19" spans="1:18" ht="18.5" x14ac:dyDescent="0.45">
      <c r="A19" s="98"/>
      <c r="B19" s="76" t="s">
        <v>76</v>
      </c>
      <c r="C19" s="77">
        <v>20</v>
      </c>
      <c r="D19" s="78">
        <v>20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Q19" s="11"/>
      <c r="R19" s="11"/>
    </row>
    <row r="20" spans="1:18" ht="18.5" x14ac:dyDescent="0.45">
      <c r="A20" s="69"/>
      <c r="B20" s="74" t="s">
        <v>18</v>
      </c>
      <c r="C20" s="120">
        <v>50</v>
      </c>
      <c r="D20" s="121"/>
      <c r="E20" s="82">
        <v>3.8</v>
      </c>
      <c r="F20" s="75">
        <v>0.45</v>
      </c>
      <c r="G20" s="75">
        <v>24.9</v>
      </c>
      <c r="H20" s="75">
        <v>113.22</v>
      </c>
      <c r="I20" s="75">
        <v>0.08</v>
      </c>
      <c r="J20" s="75">
        <v>0</v>
      </c>
      <c r="K20" s="75">
        <v>0</v>
      </c>
      <c r="L20" s="75">
        <v>13.02</v>
      </c>
      <c r="M20" s="75">
        <v>41.5</v>
      </c>
      <c r="N20" s="75">
        <v>17.53</v>
      </c>
      <c r="O20" s="75">
        <v>0.8</v>
      </c>
      <c r="Q20" s="11"/>
      <c r="R20" s="11"/>
    </row>
    <row r="21" spans="1:18" ht="18.5" x14ac:dyDescent="0.45">
      <c r="A21" s="96" t="s">
        <v>255</v>
      </c>
      <c r="B21" s="65" t="s">
        <v>140</v>
      </c>
      <c r="C21" s="104">
        <v>60</v>
      </c>
      <c r="D21" s="109"/>
      <c r="E21" s="63">
        <v>0.46</v>
      </c>
      <c r="F21" s="63">
        <v>3.65</v>
      </c>
      <c r="G21" s="63">
        <v>1.43</v>
      </c>
      <c r="H21" s="63">
        <v>40.380000000000003</v>
      </c>
      <c r="I21" s="63">
        <v>0.02</v>
      </c>
      <c r="J21" s="63">
        <v>5.7</v>
      </c>
      <c r="K21" s="63">
        <v>0</v>
      </c>
      <c r="L21" s="63">
        <v>13.11</v>
      </c>
      <c r="M21" s="63">
        <v>24.01</v>
      </c>
      <c r="N21" s="63">
        <v>7.98</v>
      </c>
      <c r="O21" s="63">
        <v>0.34</v>
      </c>
      <c r="Q21" s="11"/>
      <c r="R21" s="11"/>
    </row>
    <row r="22" spans="1:18" ht="18.5" x14ac:dyDescent="0.45">
      <c r="A22" s="97"/>
      <c r="B22" s="66" t="s">
        <v>141</v>
      </c>
      <c r="C22" s="67">
        <v>71.3</v>
      </c>
      <c r="D22" s="68">
        <v>57</v>
      </c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Q22" s="11"/>
      <c r="R22" s="11"/>
    </row>
    <row r="23" spans="1:18" ht="18.5" x14ac:dyDescent="0.45">
      <c r="A23" s="97"/>
      <c r="B23" s="66" t="s">
        <v>142</v>
      </c>
      <c r="C23" s="67">
        <v>3.6</v>
      </c>
      <c r="D23" s="68">
        <v>3.6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Q23" s="11"/>
      <c r="R23" s="11"/>
    </row>
    <row r="24" spans="1:18" ht="18.5" x14ac:dyDescent="0.45">
      <c r="A24" s="69"/>
      <c r="B24" s="74" t="s">
        <v>19</v>
      </c>
      <c r="C24" s="120"/>
      <c r="D24" s="121"/>
      <c r="E24" s="75">
        <f t="shared" ref="E24:O24" si="0">SUM(E7:E21)</f>
        <v>16.167999999999999</v>
      </c>
      <c r="F24" s="75">
        <f t="shared" si="0"/>
        <v>28.061999999999994</v>
      </c>
      <c r="G24" s="75">
        <f t="shared" si="0"/>
        <v>76.605000000000004</v>
      </c>
      <c r="H24" s="75">
        <f t="shared" si="0"/>
        <v>597.12199999999996</v>
      </c>
      <c r="I24" s="75">
        <f t="shared" si="0"/>
        <v>0.30400000000000005</v>
      </c>
      <c r="J24" s="75">
        <f t="shared" si="0"/>
        <v>7.25</v>
      </c>
      <c r="K24" s="75">
        <f t="shared" si="0"/>
        <v>59.098199999999999</v>
      </c>
      <c r="L24" s="75">
        <f t="shared" si="0"/>
        <v>346.12900000000002</v>
      </c>
      <c r="M24" s="75">
        <f t="shared" si="0"/>
        <v>544.08100000000002</v>
      </c>
      <c r="N24" s="75">
        <f t="shared" si="0"/>
        <v>58.244</v>
      </c>
      <c r="O24" s="75">
        <f t="shared" si="0"/>
        <v>2.4589999999999996</v>
      </c>
      <c r="Q24" s="11"/>
      <c r="R24" s="11"/>
    </row>
    <row r="25" spans="1:18" ht="18.5" x14ac:dyDescent="0.45">
      <c r="A25" s="69"/>
      <c r="B25" s="122" t="s">
        <v>20</v>
      </c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1"/>
      <c r="Q25" s="11"/>
      <c r="R25" s="11"/>
    </row>
    <row r="26" spans="1:18" ht="18.5" x14ac:dyDescent="0.45">
      <c r="A26" s="96"/>
      <c r="B26" s="65" t="s">
        <v>53</v>
      </c>
      <c r="C26" s="104">
        <v>100</v>
      </c>
      <c r="D26" s="109"/>
      <c r="E26" s="63">
        <v>1.4</v>
      </c>
      <c r="F26" s="63">
        <v>7</v>
      </c>
      <c r="G26" s="63">
        <v>7.2240000000000002</v>
      </c>
      <c r="H26" s="63">
        <v>96.38</v>
      </c>
      <c r="I26" s="63">
        <v>2.4E-2</v>
      </c>
      <c r="J26" s="63">
        <v>2</v>
      </c>
      <c r="K26" s="63">
        <v>0</v>
      </c>
      <c r="L26" s="63">
        <v>45.305999999999997</v>
      </c>
      <c r="M26" s="63">
        <v>81.08</v>
      </c>
      <c r="N26" s="63">
        <v>22.75</v>
      </c>
      <c r="O26" s="63">
        <v>3.78</v>
      </c>
      <c r="Q26" s="11"/>
      <c r="R26" s="11"/>
    </row>
    <row r="27" spans="1:18" ht="18.5" x14ac:dyDescent="0.45">
      <c r="A27" s="98"/>
      <c r="B27" s="66" t="s">
        <v>114</v>
      </c>
      <c r="C27" s="67">
        <v>100</v>
      </c>
      <c r="D27" s="68">
        <v>100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Q27" s="13"/>
      <c r="R27" s="11"/>
    </row>
    <row r="28" spans="1:18" ht="18.5" x14ac:dyDescent="0.45">
      <c r="A28" s="96" t="s">
        <v>196</v>
      </c>
      <c r="B28" s="74" t="s">
        <v>150</v>
      </c>
      <c r="C28" s="120">
        <v>200</v>
      </c>
      <c r="D28" s="121"/>
      <c r="E28" s="75">
        <v>6.6</v>
      </c>
      <c r="F28" s="75">
        <v>2.4</v>
      </c>
      <c r="G28" s="75">
        <v>9.9</v>
      </c>
      <c r="H28" s="75">
        <v>67.8</v>
      </c>
      <c r="I28" s="75">
        <v>0.1</v>
      </c>
      <c r="J28" s="75">
        <v>6.5</v>
      </c>
      <c r="K28" s="75">
        <v>22.5</v>
      </c>
      <c r="L28" s="75">
        <v>35.4</v>
      </c>
      <c r="M28" s="75">
        <v>97.1</v>
      </c>
      <c r="N28" s="75">
        <v>24</v>
      </c>
      <c r="O28" s="75">
        <v>0.9</v>
      </c>
      <c r="Q28" s="13"/>
      <c r="R28" s="13"/>
    </row>
    <row r="29" spans="1:18" ht="18.5" x14ac:dyDescent="0.45">
      <c r="A29" s="97"/>
      <c r="B29" s="76" t="s">
        <v>151</v>
      </c>
      <c r="C29" s="77">
        <v>32</v>
      </c>
      <c r="D29" s="78">
        <v>31.3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Q29" s="13"/>
      <c r="R29" s="13"/>
    </row>
    <row r="30" spans="1:18" ht="18.5" x14ac:dyDescent="0.45">
      <c r="A30" s="97"/>
      <c r="B30" s="76" t="s">
        <v>66</v>
      </c>
      <c r="C30" s="77">
        <v>59.5</v>
      </c>
      <c r="D30" s="78">
        <v>59.5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Q30" s="13"/>
      <c r="R30" s="13"/>
    </row>
    <row r="31" spans="1:18" ht="18.5" x14ac:dyDescent="0.45">
      <c r="A31" s="97"/>
      <c r="B31" s="76" t="s">
        <v>68</v>
      </c>
      <c r="C31" s="77">
        <v>7.5</v>
      </c>
      <c r="D31" s="78">
        <v>7.5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Q31" s="13"/>
      <c r="R31" s="13"/>
    </row>
    <row r="32" spans="1:18" ht="18.5" x14ac:dyDescent="0.45">
      <c r="A32" s="97"/>
      <c r="B32" s="76" t="s">
        <v>61</v>
      </c>
      <c r="C32" s="77">
        <v>2.5</v>
      </c>
      <c r="D32" s="78">
        <v>2.5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Q32" s="13"/>
      <c r="R32" s="13"/>
    </row>
    <row r="33" spans="1:18" ht="18.5" x14ac:dyDescent="0.45">
      <c r="A33" s="97"/>
      <c r="B33" s="76" t="s">
        <v>152</v>
      </c>
      <c r="C33" s="77">
        <v>2.8</v>
      </c>
      <c r="D33" s="78">
        <v>2.8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Q33" s="13"/>
      <c r="R33" s="13"/>
    </row>
    <row r="34" spans="1:18" ht="15.5" x14ac:dyDescent="0.35">
      <c r="A34" s="98"/>
      <c r="B34" s="76" t="s">
        <v>130</v>
      </c>
      <c r="C34" s="77">
        <v>0.2</v>
      </c>
      <c r="D34" s="78">
        <v>0.2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spans="1:18" ht="15.5" x14ac:dyDescent="0.35">
      <c r="A35" s="96" t="s">
        <v>256</v>
      </c>
      <c r="B35" s="74" t="s">
        <v>54</v>
      </c>
      <c r="C35" s="120" t="s">
        <v>60</v>
      </c>
      <c r="D35" s="121"/>
      <c r="E35" s="75">
        <v>19.72</v>
      </c>
      <c r="F35" s="75">
        <v>17.89</v>
      </c>
      <c r="G35" s="75">
        <v>4.76</v>
      </c>
      <c r="H35" s="75">
        <v>168.2</v>
      </c>
      <c r="I35" s="75">
        <v>0.17</v>
      </c>
      <c r="J35" s="75">
        <v>128</v>
      </c>
      <c r="K35" s="75">
        <v>0</v>
      </c>
      <c r="L35" s="75">
        <v>24.36</v>
      </c>
      <c r="M35" s="75">
        <v>194.69</v>
      </c>
      <c r="N35" s="75">
        <v>26.01</v>
      </c>
      <c r="O35" s="75">
        <v>2.3199999999999998</v>
      </c>
    </row>
    <row r="36" spans="1:18" ht="15.5" x14ac:dyDescent="0.35">
      <c r="A36" s="97"/>
      <c r="B36" s="76" t="s">
        <v>93</v>
      </c>
      <c r="C36" s="77">
        <v>139</v>
      </c>
      <c r="D36" s="78">
        <v>102.6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</row>
    <row r="37" spans="1:18" ht="15.5" x14ac:dyDescent="0.35">
      <c r="A37" s="97"/>
      <c r="B37" s="76" t="s">
        <v>67</v>
      </c>
      <c r="C37" s="77">
        <v>15</v>
      </c>
      <c r="D37" s="78">
        <v>15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</row>
    <row r="38" spans="1:18" ht="15.5" x14ac:dyDescent="0.35">
      <c r="A38" s="97"/>
      <c r="B38" s="76" t="s">
        <v>68</v>
      </c>
      <c r="C38" s="77">
        <v>18</v>
      </c>
      <c r="D38" s="78">
        <v>15</v>
      </c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</row>
    <row r="39" spans="1:18" ht="15.5" x14ac:dyDescent="0.35">
      <c r="A39" s="97"/>
      <c r="B39" s="76" t="s">
        <v>83</v>
      </c>
      <c r="C39" s="77">
        <v>5</v>
      </c>
      <c r="D39" s="78">
        <v>5</v>
      </c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</row>
    <row r="40" spans="1:18" ht="15.5" x14ac:dyDescent="0.35">
      <c r="A40" s="97"/>
      <c r="B40" s="76" t="s">
        <v>89</v>
      </c>
      <c r="C40" s="77">
        <v>4</v>
      </c>
      <c r="D40" s="78">
        <v>4</v>
      </c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</row>
    <row r="41" spans="1:18" ht="15.5" x14ac:dyDescent="0.35">
      <c r="A41" s="97"/>
      <c r="B41" s="76" t="s">
        <v>130</v>
      </c>
      <c r="C41" s="77">
        <v>0.3</v>
      </c>
      <c r="D41" s="78">
        <v>0.3</v>
      </c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</row>
    <row r="42" spans="1:18" ht="15.5" x14ac:dyDescent="0.35">
      <c r="A42" s="98"/>
      <c r="B42" s="76" t="s">
        <v>88</v>
      </c>
      <c r="C42" s="77">
        <v>12</v>
      </c>
      <c r="D42" s="78">
        <v>12</v>
      </c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18" ht="15.5" x14ac:dyDescent="0.35">
      <c r="A43" s="96" t="s">
        <v>257</v>
      </c>
      <c r="B43" s="74" t="s">
        <v>153</v>
      </c>
      <c r="C43" s="120">
        <v>150</v>
      </c>
      <c r="D43" s="121"/>
      <c r="E43" s="75">
        <v>7.46</v>
      </c>
      <c r="F43" s="75">
        <v>5.61</v>
      </c>
      <c r="G43" s="75">
        <v>35.840000000000003</v>
      </c>
      <c r="H43" s="75">
        <v>230.45</v>
      </c>
      <c r="I43" s="75">
        <v>0.18</v>
      </c>
      <c r="J43" s="75">
        <v>0</v>
      </c>
      <c r="K43" s="75">
        <v>0</v>
      </c>
      <c r="L43" s="75">
        <v>12.98</v>
      </c>
      <c r="M43" s="75">
        <v>208.5</v>
      </c>
      <c r="N43" s="75">
        <v>67.5</v>
      </c>
      <c r="O43" s="75">
        <v>3.95</v>
      </c>
    </row>
    <row r="44" spans="1:18" ht="15.5" x14ac:dyDescent="0.35">
      <c r="A44" s="97"/>
      <c r="B44" s="76" t="s">
        <v>148</v>
      </c>
      <c r="C44" s="77">
        <v>60.6</v>
      </c>
      <c r="D44" s="78">
        <v>60.6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</row>
    <row r="45" spans="1:18" ht="15.5" x14ac:dyDescent="0.35">
      <c r="A45" s="97"/>
      <c r="B45" s="76" t="s">
        <v>130</v>
      </c>
      <c r="C45" s="77">
        <v>0.3</v>
      </c>
      <c r="D45" s="78">
        <v>0.3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</row>
    <row r="46" spans="1:18" ht="15.5" x14ac:dyDescent="0.35">
      <c r="A46" s="98"/>
      <c r="B46" s="76" t="s">
        <v>61</v>
      </c>
      <c r="C46" s="77">
        <v>5.3</v>
      </c>
      <c r="D46" s="78">
        <v>5.3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</row>
    <row r="47" spans="1:18" ht="15.5" x14ac:dyDescent="0.35">
      <c r="A47" s="96" t="s">
        <v>243</v>
      </c>
      <c r="B47" s="74" t="s">
        <v>135</v>
      </c>
      <c r="C47" s="120">
        <v>200</v>
      </c>
      <c r="D47" s="121"/>
      <c r="E47" s="75">
        <v>0.74</v>
      </c>
      <c r="F47" s="75">
        <v>0</v>
      </c>
      <c r="G47" s="75">
        <v>21.56</v>
      </c>
      <c r="H47" s="75">
        <v>88.48</v>
      </c>
      <c r="I47" s="75">
        <v>3.2000000000000001E-2</v>
      </c>
      <c r="J47" s="75">
        <v>0.12</v>
      </c>
      <c r="K47" s="75">
        <v>0</v>
      </c>
      <c r="L47" s="75">
        <v>8.8699999999999992</v>
      </c>
      <c r="M47" s="75">
        <v>10.89</v>
      </c>
      <c r="N47" s="75">
        <v>23.4</v>
      </c>
      <c r="O47" s="75">
        <v>0.216</v>
      </c>
    </row>
    <row r="48" spans="1:18" ht="15.5" x14ac:dyDescent="0.35">
      <c r="A48" s="98"/>
      <c r="B48" s="76" t="s">
        <v>113</v>
      </c>
      <c r="C48" s="77">
        <v>200</v>
      </c>
      <c r="D48" s="78">
        <v>200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spans="1:15" ht="15.5" x14ac:dyDescent="0.35">
      <c r="A49" s="69"/>
      <c r="B49" s="74" t="s">
        <v>18</v>
      </c>
      <c r="C49" s="120">
        <v>50</v>
      </c>
      <c r="D49" s="121"/>
      <c r="E49" s="82">
        <v>3.8</v>
      </c>
      <c r="F49" s="75">
        <v>0.45</v>
      </c>
      <c r="G49" s="75">
        <v>24.9</v>
      </c>
      <c r="H49" s="75">
        <v>113.22</v>
      </c>
      <c r="I49" s="75">
        <v>0.08</v>
      </c>
      <c r="J49" s="75">
        <v>0</v>
      </c>
      <c r="K49" s="75">
        <v>0</v>
      </c>
      <c r="L49" s="75">
        <v>13.02</v>
      </c>
      <c r="M49" s="75">
        <v>41.5</v>
      </c>
      <c r="N49" s="75">
        <v>17.53</v>
      </c>
      <c r="O49" s="75">
        <v>0.8</v>
      </c>
    </row>
    <row r="50" spans="1:15" ht="15.5" x14ac:dyDescent="0.35">
      <c r="A50" s="69"/>
      <c r="B50" s="74" t="s">
        <v>24</v>
      </c>
      <c r="C50" s="120">
        <v>50</v>
      </c>
      <c r="D50" s="121"/>
      <c r="E50" s="75">
        <v>2.75</v>
      </c>
      <c r="F50" s="75">
        <v>0.5</v>
      </c>
      <c r="G50" s="75">
        <v>17</v>
      </c>
      <c r="H50" s="75">
        <v>85</v>
      </c>
      <c r="I50" s="75">
        <v>0.09</v>
      </c>
      <c r="J50" s="75">
        <v>0</v>
      </c>
      <c r="K50" s="75">
        <v>0</v>
      </c>
      <c r="L50" s="75">
        <v>10.5</v>
      </c>
      <c r="M50" s="75">
        <v>87</v>
      </c>
      <c r="N50" s="75">
        <v>28.5</v>
      </c>
      <c r="O50" s="75">
        <v>1.8</v>
      </c>
    </row>
    <row r="51" spans="1:15" ht="15.5" x14ac:dyDescent="0.35">
      <c r="A51" s="69"/>
      <c r="B51" s="74" t="s">
        <v>26</v>
      </c>
      <c r="C51" s="124"/>
      <c r="D51" s="125"/>
      <c r="E51" s="75">
        <f t="shared" ref="E51:O51" si="1">SUM(E26:E50)</f>
        <v>42.47</v>
      </c>
      <c r="F51" s="75">
        <f t="shared" si="1"/>
        <v>33.85</v>
      </c>
      <c r="G51" s="75">
        <f t="shared" si="1"/>
        <v>121.184</v>
      </c>
      <c r="H51" s="75">
        <f t="shared" si="1"/>
        <v>849.53</v>
      </c>
      <c r="I51" s="75">
        <f t="shared" si="1"/>
        <v>0.67599999999999993</v>
      </c>
      <c r="J51" s="75">
        <f t="shared" si="1"/>
        <v>136.62</v>
      </c>
      <c r="K51" s="75">
        <f t="shared" si="1"/>
        <v>22.5</v>
      </c>
      <c r="L51" s="75">
        <f t="shared" si="1"/>
        <v>150.43600000000001</v>
      </c>
      <c r="M51" s="75">
        <f t="shared" si="1"/>
        <v>720.76</v>
      </c>
      <c r="N51" s="75">
        <f t="shared" si="1"/>
        <v>209.69</v>
      </c>
      <c r="O51" s="75">
        <f t="shared" si="1"/>
        <v>13.766</v>
      </c>
    </row>
    <row r="52" spans="1:15" ht="15.5" x14ac:dyDescent="0.35">
      <c r="A52" s="69"/>
      <c r="B52" s="81" t="s">
        <v>164</v>
      </c>
      <c r="C52" s="126"/>
      <c r="D52" s="127"/>
      <c r="E52" s="75">
        <f>SUM(E24+E51)</f>
        <v>58.637999999999998</v>
      </c>
      <c r="F52" s="75">
        <f t="shared" ref="F52:O52" si="2">SUM(F24+F51)</f>
        <v>61.911999999999992</v>
      </c>
      <c r="G52" s="75">
        <f t="shared" si="2"/>
        <v>197.78899999999999</v>
      </c>
      <c r="H52" s="75">
        <f t="shared" si="2"/>
        <v>1446.652</v>
      </c>
      <c r="I52" s="75">
        <f t="shared" si="2"/>
        <v>0.98</v>
      </c>
      <c r="J52" s="75">
        <f t="shared" si="2"/>
        <v>143.87</v>
      </c>
      <c r="K52" s="75">
        <f t="shared" si="2"/>
        <v>81.598199999999991</v>
      </c>
      <c r="L52" s="75">
        <f t="shared" si="2"/>
        <v>496.56500000000005</v>
      </c>
      <c r="M52" s="75">
        <f t="shared" si="2"/>
        <v>1264.8409999999999</v>
      </c>
      <c r="N52" s="75">
        <f t="shared" si="2"/>
        <v>267.93399999999997</v>
      </c>
      <c r="O52" s="75">
        <f t="shared" si="2"/>
        <v>16.225000000000001</v>
      </c>
    </row>
    <row r="53" spans="1:15" ht="15.5" x14ac:dyDescent="0.35">
      <c r="A53" s="69"/>
      <c r="B53" s="122" t="s">
        <v>117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1"/>
    </row>
    <row r="54" spans="1:15" ht="15.5" x14ac:dyDescent="0.35">
      <c r="A54" s="96" t="s">
        <v>251</v>
      </c>
      <c r="B54" s="74" t="s">
        <v>31</v>
      </c>
      <c r="C54" s="120">
        <v>200</v>
      </c>
      <c r="D54" s="121"/>
      <c r="E54" s="75">
        <v>0.434</v>
      </c>
      <c r="F54" s="75">
        <v>0</v>
      </c>
      <c r="G54" s="75">
        <v>12.725</v>
      </c>
      <c r="H54" s="75">
        <v>46.033000000000001</v>
      </c>
      <c r="I54" s="75">
        <v>0.02</v>
      </c>
      <c r="J54" s="75">
        <v>0.08</v>
      </c>
      <c r="K54" s="75">
        <v>0</v>
      </c>
      <c r="L54" s="75">
        <v>3.0939999999999999</v>
      </c>
      <c r="M54" s="75">
        <v>2.7949999999999999</v>
      </c>
      <c r="N54" s="75">
        <v>0.55000000000000004</v>
      </c>
      <c r="O54" s="75">
        <v>2E-3</v>
      </c>
    </row>
    <row r="55" spans="1:15" ht="15.5" x14ac:dyDescent="0.35">
      <c r="A55" s="97"/>
      <c r="B55" s="76" t="s">
        <v>80</v>
      </c>
      <c r="C55" s="77">
        <v>2</v>
      </c>
      <c r="D55" s="78">
        <v>2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</row>
    <row r="56" spans="1:15" ht="15.5" x14ac:dyDescent="0.35">
      <c r="A56" s="97"/>
      <c r="B56" s="76" t="s">
        <v>76</v>
      </c>
      <c r="C56" s="77">
        <v>8</v>
      </c>
      <c r="D56" s="78">
        <v>8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</row>
    <row r="57" spans="1:15" ht="15.5" x14ac:dyDescent="0.35">
      <c r="A57" s="98"/>
      <c r="B57" s="76" t="s">
        <v>81</v>
      </c>
      <c r="C57" s="77">
        <v>7</v>
      </c>
      <c r="D57" s="78">
        <v>7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</row>
    <row r="58" spans="1:15" ht="15.5" x14ac:dyDescent="0.35">
      <c r="A58" s="69"/>
      <c r="B58" s="74" t="s">
        <v>122</v>
      </c>
      <c r="C58" s="120">
        <v>10</v>
      </c>
      <c r="D58" s="121"/>
      <c r="E58" s="75">
        <v>0.98</v>
      </c>
      <c r="F58" s="75">
        <v>7.65</v>
      </c>
      <c r="G58" s="75">
        <v>15.63</v>
      </c>
      <c r="H58" s="75">
        <v>135.25</v>
      </c>
      <c r="I58" s="75"/>
      <c r="J58" s="75"/>
      <c r="K58" s="75"/>
      <c r="L58" s="75"/>
      <c r="M58" s="75"/>
      <c r="N58" s="75"/>
      <c r="O58" s="75"/>
    </row>
    <row r="59" spans="1:15" ht="15.5" x14ac:dyDescent="0.35">
      <c r="A59" s="69"/>
      <c r="B59" s="74" t="s">
        <v>120</v>
      </c>
      <c r="C59" s="124"/>
      <c r="D59" s="125"/>
      <c r="E59" s="75">
        <f>SUM(E54:E58)</f>
        <v>1.4139999999999999</v>
      </c>
      <c r="F59" s="75">
        <f t="shared" ref="F59:O59" si="3">SUM(F54:F58)</f>
        <v>7.65</v>
      </c>
      <c r="G59" s="75">
        <f t="shared" si="3"/>
        <v>28.355</v>
      </c>
      <c r="H59" s="75">
        <f t="shared" si="3"/>
        <v>181.28300000000002</v>
      </c>
      <c r="I59" s="75">
        <f t="shared" si="3"/>
        <v>0.02</v>
      </c>
      <c r="J59" s="75">
        <f t="shared" si="3"/>
        <v>0.08</v>
      </c>
      <c r="K59" s="75">
        <f t="shared" si="3"/>
        <v>0</v>
      </c>
      <c r="L59" s="75">
        <f t="shared" si="3"/>
        <v>3.0939999999999999</v>
      </c>
      <c r="M59" s="75">
        <f t="shared" si="3"/>
        <v>2.7949999999999999</v>
      </c>
      <c r="N59" s="75">
        <f t="shared" si="3"/>
        <v>0.55000000000000004</v>
      </c>
      <c r="O59" s="75">
        <f t="shared" si="3"/>
        <v>2E-3</v>
      </c>
    </row>
    <row r="60" spans="1:15" ht="15.5" x14ac:dyDescent="0.35">
      <c r="A60" s="69"/>
      <c r="B60" s="74" t="s">
        <v>27</v>
      </c>
      <c r="C60" s="126"/>
      <c r="D60" s="127"/>
      <c r="E60" s="75">
        <f t="shared" ref="E60:O60" si="4">SUM(E24,E51,E59)</f>
        <v>60.052</v>
      </c>
      <c r="F60" s="75">
        <f t="shared" si="4"/>
        <v>69.561999999999998</v>
      </c>
      <c r="G60" s="75">
        <f t="shared" si="4"/>
        <v>226.14399999999998</v>
      </c>
      <c r="H60" s="75">
        <f t="shared" si="4"/>
        <v>1627.9349999999999</v>
      </c>
      <c r="I60" s="75">
        <f t="shared" si="4"/>
        <v>1</v>
      </c>
      <c r="J60" s="75">
        <f t="shared" si="4"/>
        <v>143.95000000000002</v>
      </c>
      <c r="K60" s="75">
        <f t="shared" si="4"/>
        <v>81.598199999999991</v>
      </c>
      <c r="L60" s="75">
        <f t="shared" si="4"/>
        <v>499.65900000000005</v>
      </c>
      <c r="M60" s="75">
        <f t="shared" si="4"/>
        <v>1267.636</v>
      </c>
      <c r="N60" s="75">
        <f t="shared" si="4"/>
        <v>268.48399999999998</v>
      </c>
      <c r="O60" s="75">
        <f t="shared" si="4"/>
        <v>16.227</v>
      </c>
    </row>
    <row r="66" spans="2:15" x14ac:dyDescent="0.35">
      <c r="B66" s="10"/>
      <c r="C66" s="10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2:15" x14ac:dyDescent="0.35">
      <c r="B67" s="7"/>
      <c r="C67" s="7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2:15" x14ac:dyDescent="0.35">
      <c r="B68" s="7"/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2:15" x14ac:dyDescent="0.35">
      <c r="B69" s="7"/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</sheetData>
  <mergeCells count="39">
    <mergeCell ref="C59:D60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A16:A19"/>
    <mergeCell ref="A21:A23"/>
    <mergeCell ref="A26:A27"/>
    <mergeCell ref="A28:A34"/>
    <mergeCell ref="A35:A42"/>
    <mergeCell ref="C20:D20"/>
    <mergeCell ref="C21:D21"/>
    <mergeCell ref="C26:D26"/>
    <mergeCell ref="C28:D28"/>
    <mergeCell ref="C35:D35"/>
    <mergeCell ref="B25:O25"/>
    <mergeCell ref="C24:D24"/>
    <mergeCell ref="C4:D4"/>
    <mergeCell ref="C7:D7"/>
    <mergeCell ref="C12:D12"/>
    <mergeCell ref="C14:D14"/>
    <mergeCell ref="C16:D16"/>
    <mergeCell ref="C54:D54"/>
    <mergeCell ref="C58:D58"/>
    <mergeCell ref="A43:A46"/>
    <mergeCell ref="A47:A48"/>
    <mergeCell ref="A54:A57"/>
    <mergeCell ref="C43:D43"/>
    <mergeCell ref="C47:D47"/>
    <mergeCell ref="C49:D49"/>
    <mergeCell ref="B53:O53"/>
    <mergeCell ref="C50:D50"/>
    <mergeCell ref="C51:D52"/>
  </mergeCells>
  <pageMargins left="0.7" right="0.7" top="0.75" bottom="0.75" header="0.3" footer="0.3"/>
  <pageSetup paperSize="9" scale="80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opLeftCell="A47" workbookViewId="0">
      <selection sqref="A1:O59"/>
    </sheetView>
  </sheetViews>
  <sheetFormatPr defaultRowHeight="14.5" x14ac:dyDescent="0.35"/>
  <cols>
    <col min="1" max="1" width="17.1796875" customWidth="1"/>
    <col min="2" max="2" width="28.54296875" customWidth="1"/>
    <col min="3" max="3" width="9.36328125" customWidth="1"/>
    <col min="4" max="4" width="9.90625" customWidth="1"/>
    <col min="5" max="5" width="7.08984375" customWidth="1"/>
    <col min="6" max="6" width="6.81640625" customWidth="1"/>
    <col min="7" max="7" width="7.90625" customWidth="1"/>
    <col min="8" max="8" width="8.81640625" customWidth="1"/>
    <col min="9" max="9" width="6.1796875" customWidth="1"/>
    <col min="10" max="10" width="7.1796875" customWidth="1"/>
    <col min="11" max="11" width="7.26953125" customWidth="1"/>
    <col min="12" max="12" width="5.81640625" customWidth="1"/>
    <col min="13" max="13" width="9.6328125" customWidth="1"/>
    <col min="14" max="14" width="9.26953125" customWidth="1"/>
    <col min="15" max="15" width="13" customWidth="1"/>
    <col min="17" max="17" width="23.1796875" customWidth="1"/>
    <col min="18" max="18" width="17.81640625" customWidth="1"/>
  </cols>
  <sheetData>
    <row r="1" spans="1:18" ht="15.5" x14ac:dyDescent="0.35">
      <c r="A1" s="54" t="s">
        <v>197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8" ht="15.5" x14ac:dyDescent="0.35">
      <c r="A2" s="54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8" ht="15.5" x14ac:dyDescent="0.35">
      <c r="A3" s="54" t="s">
        <v>205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8" ht="15.5" x14ac:dyDescent="0.35">
      <c r="A4" s="96"/>
      <c r="B4" s="121" t="s">
        <v>0</v>
      </c>
      <c r="C4" s="120" t="s">
        <v>161</v>
      </c>
      <c r="D4" s="121"/>
      <c r="E4" s="123" t="s">
        <v>1</v>
      </c>
      <c r="F4" s="123"/>
      <c r="G4" s="123"/>
      <c r="H4" s="111" t="s">
        <v>14</v>
      </c>
      <c r="I4" s="123" t="s">
        <v>2</v>
      </c>
      <c r="J4" s="123"/>
      <c r="K4" s="123"/>
      <c r="L4" s="123" t="s">
        <v>3</v>
      </c>
      <c r="M4" s="123"/>
      <c r="N4" s="123"/>
      <c r="O4" s="123"/>
    </row>
    <row r="5" spans="1:18" ht="30.5" x14ac:dyDescent="0.35">
      <c r="A5" s="98"/>
      <c r="B5" s="121"/>
      <c r="C5" s="80" t="s">
        <v>162</v>
      </c>
      <c r="D5" s="81" t="s">
        <v>163</v>
      </c>
      <c r="E5" s="75" t="s">
        <v>4</v>
      </c>
      <c r="F5" s="75" t="s">
        <v>5</v>
      </c>
      <c r="G5" s="75" t="s">
        <v>6</v>
      </c>
      <c r="H5" s="112"/>
      <c r="I5" s="75" t="s">
        <v>7</v>
      </c>
      <c r="J5" s="75" t="s">
        <v>8</v>
      </c>
      <c r="K5" s="75" t="s">
        <v>9</v>
      </c>
      <c r="L5" s="75" t="s">
        <v>10</v>
      </c>
      <c r="M5" s="75" t="s">
        <v>11</v>
      </c>
      <c r="N5" s="75" t="s">
        <v>12</v>
      </c>
      <c r="O5" s="75" t="s">
        <v>13</v>
      </c>
    </row>
    <row r="6" spans="1:18" ht="15.5" x14ac:dyDescent="0.35">
      <c r="A6" s="120" t="s">
        <v>15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</row>
    <row r="7" spans="1:18" ht="18.5" x14ac:dyDescent="0.45">
      <c r="A7" s="96" t="s">
        <v>250</v>
      </c>
      <c r="B7" s="65" t="s">
        <v>55</v>
      </c>
      <c r="C7" s="104">
        <v>200</v>
      </c>
      <c r="D7" s="109"/>
      <c r="E7" s="63">
        <v>27.8</v>
      </c>
      <c r="F7" s="63">
        <v>19.2</v>
      </c>
      <c r="G7" s="63">
        <v>10.199999999999999</v>
      </c>
      <c r="H7" s="63">
        <v>224</v>
      </c>
      <c r="I7" s="63">
        <v>0.09</v>
      </c>
      <c r="J7" s="63">
        <v>0.48</v>
      </c>
      <c r="K7" s="63">
        <v>134.55000000000001</v>
      </c>
      <c r="L7" s="63">
        <v>130</v>
      </c>
      <c r="M7" s="63">
        <v>371.96</v>
      </c>
      <c r="N7" s="63">
        <v>45.53</v>
      </c>
      <c r="O7" s="63">
        <v>1.24</v>
      </c>
      <c r="Q7" s="11"/>
      <c r="R7" s="25"/>
    </row>
    <row r="8" spans="1:18" ht="18.5" x14ac:dyDescent="0.45">
      <c r="A8" s="97"/>
      <c r="B8" s="66" t="s">
        <v>75</v>
      </c>
      <c r="C8" s="67">
        <v>152</v>
      </c>
      <c r="D8" s="68">
        <v>150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Q8" s="11"/>
      <c r="R8" s="25"/>
    </row>
    <row r="9" spans="1:18" ht="18.5" x14ac:dyDescent="0.45">
      <c r="A9" s="97"/>
      <c r="B9" s="66" t="s">
        <v>99</v>
      </c>
      <c r="C9" s="67">
        <v>15</v>
      </c>
      <c r="D9" s="68">
        <v>15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Q9" s="11"/>
      <c r="R9" s="25"/>
    </row>
    <row r="10" spans="1:18" ht="18.5" x14ac:dyDescent="0.45">
      <c r="A10" s="97"/>
      <c r="B10" s="66" t="s">
        <v>100</v>
      </c>
      <c r="C10" s="67">
        <v>7</v>
      </c>
      <c r="D10" s="68">
        <v>7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Q10" s="11"/>
      <c r="R10" s="20"/>
    </row>
    <row r="11" spans="1:18" ht="18.5" x14ac:dyDescent="0.45">
      <c r="A11" s="97"/>
      <c r="B11" s="66" t="s">
        <v>101</v>
      </c>
      <c r="C11" s="67">
        <v>10</v>
      </c>
      <c r="D11" s="73" t="s">
        <v>212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Q11" s="11"/>
      <c r="R11" s="25"/>
    </row>
    <row r="12" spans="1:18" ht="18.5" x14ac:dyDescent="0.45">
      <c r="A12" s="97"/>
      <c r="B12" s="66" t="s">
        <v>61</v>
      </c>
      <c r="C12" s="67">
        <v>5</v>
      </c>
      <c r="D12" s="68">
        <v>5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Q12" s="11"/>
      <c r="R12" s="25"/>
    </row>
    <row r="13" spans="1:18" ht="18.5" x14ac:dyDescent="0.45">
      <c r="A13" s="97"/>
      <c r="B13" s="66" t="s">
        <v>78</v>
      </c>
      <c r="C13" s="67">
        <v>5</v>
      </c>
      <c r="D13" s="68">
        <v>5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Q13" s="11"/>
      <c r="R13" s="25"/>
    </row>
    <row r="14" spans="1:18" ht="18.5" x14ac:dyDescent="0.45">
      <c r="A14" s="98"/>
      <c r="B14" s="66" t="s">
        <v>102</v>
      </c>
      <c r="C14" s="67">
        <v>5</v>
      </c>
      <c r="D14" s="68">
        <v>5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Q14" s="11"/>
      <c r="R14" s="25"/>
    </row>
    <row r="15" spans="1:18" ht="18.5" x14ac:dyDescent="0.45">
      <c r="A15" s="96" t="s">
        <v>185</v>
      </c>
      <c r="B15" s="65" t="s">
        <v>30</v>
      </c>
      <c r="C15" s="104">
        <v>20</v>
      </c>
      <c r="D15" s="109"/>
      <c r="E15" s="63">
        <v>0</v>
      </c>
      <c r="F15" s="63">
        <v>16.399999999999999</v>
      </c>
      <c r="G15" s="63">
        <v>0.2</v>
      </c>
      <c r="H15" s="63">
        <v>150</v>
      </c>
      <c r="I15" s="63">
        <v>0</v>
      </c>
      <c r="J15" s="63">
        <v>0</v>
      </c>
      <c r="K15" s="63">
        <v>118</v>
      </c>
      <c r="L15" s="63">
        <v>2</v>
      </c>
      <c r="M15" s="63">
        <v>4</v>
      </c>
      <c r="N15" s="63">
        <v>0</v>
      </c>
      <c r="O15" s="63">
        <v>0</v>
      </c>
      <c r="Q15" s="11"/>
      <c r="R15" s="25"/>
    </row>
    <row r="16" spans="1:18" ht="18.5" x14ac:dyDescent="0.45">
      <c r="A16" s="98"/>
      <c r="B16" s="66" t="s">
        <v>61</v>
      </c>
      <c r="C16" s="67">
        <v>20</v>
      </c>
      <c r="D16" s="68">
        <v>20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Q16" s="11"/>
      <c r="R16" s="25"/>
    </row>
    <row r="17" spans="1:18" ht="18.5" x14ac:dyDescent="0.45">
      <c r="A17" s="96" t="s">
        <v>251</v>
      </c>
      <c r="B17" s="89" t="s">
        <v>31</v>
      </c>
      <c r="C17" s="120" t="s">
        <v>56</v>
      </c>
      <c r="D17" s="121"/>
      <c r="E17" s="75">
        <v>0.434</v>
      </c>
      <c r="F17" s="75">
        <v>0</v>
      </c>
      <c r="G17" s="75">
        <v>12.725</v>
      </c>
      <c r="H17" s="75">
        <v>46.033000000000001</v>
      </c>
      <c r="I17" s="75">
        <v>0.02</v>
      </c>
      <c r="J17" s="75">
        <v>0.08</v>
      </c>
      <c r="K17" s="75">
        <v>0</v>
      </c>
      <c r="L17" s="75">
        <v>3.0939999999999999</v>
      </c>
      <c r="M17" s="75">
        <v>2.7949999999999999</v>
      </c>
      <c r="N17" s="75">
        <v>0.55000000000000004</v>
      </c>
      <c r="O17" s="75">
        <v>2E-3</v>
      </c>
      <c r="Q17" s="11"/>
      <c r="R17" s="25"/>
    </row>
    <row r="18" spans="1:18" ht="18.5" x14ac:dyDescent="0.45">
      <c r="A18" s="97"/>
      <c r="B18" s="76" t="s">
        <v>80</v>
      </c>
      <c r="C18" s="77">
        <v>2</v>
      </c>
      <c r="D18" s="78">
        <v>2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Q18" s="11"/>
      <c r="R18" s="25"/>
    </row>
    <row r="19" spans="1:18" ht="18.5" x14ac:dyDescent="0.45">
      <c r="A19" s="97"/>
      <c r="B19" s="76" t="s">
        <v>76</v>
      </c>
      <c r="C19" s="77">
        <v>8</v>
      </c>
      <c r="D19" s="78">
        <v>8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Q19" s="11"/>
      <c r="R19" s="25"/>
    </row>
    <row r="20" spans="1:18" ht="18.5" x14ac:dyDescent="0.45">
      <c r="A20" s="98"/>
      <c r="B20" s="76" t="s">
        <v>81</v>
      </c>
      <c r="C20" s="77">
        <v>7</v>
      </c>
      <c r="D20" s="78">
        <v>7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Q20" s="11"/>
      <c r="R20" s="25"/>
    </row>
    <row r="21" spans="1:18" ht="18.5" x14ac:dyDescent="0.45">
      <c r="A21" s="69"/>
      <c r="B21" s="74" t="s">
        <v>18</v>
      </c>
      <c r="C21" s="120">
        <v>50</v>
      </c>
      <c r="D21" s="121"/>
      <c r="E21" s="82">
        <v>3.8</v>
      </c>
      <c r="F21" s="75">
        <v>0.45</v>
      </c>
      <c r="G21" s="75">
        <v>24.9</v>
      </c>
      <c r="H21" s="75">
        <v>113.22</v>
      </c>
      <c r="I21" s="75">
        <v>0.08</v>
      </c>
      <c r="J21" s="75">
        <v>0</v>
      </c>
      <c r="K21" s="75">
        <v>0</v>
      </c>
      <c r="L21" s="75">
        <v>13.02</v>
      </c>
      <c r="M21" s="75">
        <v>41.5</v>
      </c>
      <c r="N21" s="75">
        <v>17.53</v>
      </c>
      <c r="O21" s="75">
        <v>0.8</v>
      </c>
      <c r="Q21" s="11"/>
      <c r="R21" s="25"/>
    </row>
    <row r="22" spans="1:18" ht="18.5" x14ac:dyDescent="0.45">
      <c r="A22" s="69"/>
      <c r="B22" s="74" t="s">
        <v>116</v>
      </c>
      <c r="C22" s="120">
        <v>100</v>
      </c>
      <c r="D22" s="121"/>
      <c r="E22" s="82">
        <v>0.4</v>
      </c>
      <c r="F22" s="75">
        <v>0.4</v>
      </c>
      <c r="G22" s="75">
        <v>9.8000000000000007</v>
      </c>
      <c r="H22" s="75">
        <v>47</v>
      </c>
      <c r="I22" s="75">
        <v>0.03</v>
      </c>
      <c r="J22" s="75">
        <v>10</v>
      </c>
      <c r="K22" s="75"/>
      <c r="L22" s="75">
        <v>13.05</v>
      </c>
      <c r="M22" s="75">
        <v>11</v>
      </c>
      <c r="N22" s="75">
        <v>9</v>
      </c>
      <c r="O22" s="75">
        <v>2.2000000000000002</v>
      </c>
      <c r="Q22" s="11"/>
      <c r="R22" s="25"/>
    </row>
    <row r="23" spans="1:18" ht="18.5" x14ac:dyDescent="0.45">
      <c r="A23" s="69"/>
      <c r="B23" s="74" t="s">
        <v>19</v>
      </c>
      <c r="C23" s="120"/>
      <c r="D23" s="121"/>
      <c r="E23" s="75">
        <f>SUM(E7:E22)</f>
        <v>32.433999999999997</v>
      </c>
      <c r="F23" s="75">
        <f t="shared" ref="F23:O23" si="0">SUM(F7:F22)</f>
        <v>36.449999999999996</v>
      </c>
      <c r="G23" s="75">
        <f t="shared" si="0"/>
        <v>57.825000000000003</v>
      </c>
      <c r="H23" s="75">
        <f>SUM(H7:H22)</f>
        <v>580.25300000000004</v>
      </c>
      <c r="I23" s="75">
        <f t="shared" si="0"/>
        <v>0.22</v>
      </c>
      <c r="J23" s="75">
        <f t="shared" si="0"/>
        <v>10.56</v>
      </c>
      <c r="K23" s="75">
        <f t="shared" si="0"/>
        <v>252.55</v>
      </c>
      <c r="L23" s="75">
        <f t="shared" si="0"/>
        <v>161.16400000000002</v>
      </c>
      <c r="M23" s="75">
        <f t="shared" si="0"/>
        <v>431.255</v>
      </c>
      <c r="N23" s="75">
        <f t="shared" si="0"/>
        <v>72.61</v>
      </c>
      <c r="O23" s="75">
        <f t="shared" si="0"/>
        <v>4.242</v>
      </c>
      <c r="Q23" s="11"/>
      <c r="R23" s="25"/>
    </row>
    <row r="24" spans="1:18" ht="18.5" x14ac:dyDescent="0.45">
      <c r="A24" s="120" t="s">
        <v>20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1"/>
      <c r="Q24" s="11"/>
      <c r="R24" s="25"/>
    </row>
    <row r="25" spans="1:18" ht="31.5" x14ac:dyDescent="0.45">
      <c r="A25" s="96" t="s">
        <v>258</v>
      </c>
      <c r="B25" s="74" t="s">
        <v>154</v>
      </c>
      <c r="C25" s="104">
        <v>100</v>
      </c>
      <c r="D25" s="109"/>
      <c r="E25" s="63">
        <v>1.1299999999999999</v>
      </c>
      <c r="F25" s="63">
        <v>6.19</v>
      </c>
      <c r="G25" s="63">
        <v>4.72</v>
      </c>
      <c r="H25" s="63">
        <v>79.099999999999994</v>
      </c>
      <c r="I25" s="63">
        <v>0.06</v>
      </c>
      <c r="J25" s="63">
        <v>20.420000000000002</v>
      </c>
      <c r="K25" s="63">
        <v>0</v>
      </c>
      <c r="L25" s="63">
        <v>17.579999999999998</v>
      </c>
      <c r="M25" s="63">
        <v>32.880000000000003</v>
      </c>
      <c r="N25" s="63">
        <v>17.79</v>
      </c>
      <c r="O25" s="63">
        <v>0.84</v>
      </c>
      <c r="Q25" s="13"/>
      <c r="R25" s="25"/>
    </row>
    <row r="26" spans="1:18" ht="18.5" x14ac:dyDescent="0.45">
      <c r="A26" s="97"/>
      <c r="B26" s="66" t="s">
        <v>155</v>
      </c>
      <c r="C26" s="67">
        <v>84.7</v>
      </c>
      <c r="D26" s="68">
        <v>72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Q26" s="13"/>
      <c r="R26" s="25"/>
    </row>
    <row r="27" spans="1:18" ht="18.5" x14ac:dyDescent="0.45">
      <c r="A27" s="97"/>
      <c r="B27" s="66" t="s">
        <v>68</v>
      </c>
      <c r="C27" s="67">
        <v>28.8</v>
      </c>
      <c r="D27" s="68">
        <v>24.2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Q27" s="13"/>
      <c r="R27" s="25"/>
    </row>
    <row r="28" spans="1:18" ht="18.5" x14ac:dyDescent="0.45">
      <c r="A28" s="98"/>
      <c r="B28" s="66" t="s">
        <v>83</v>
      </c>
      <c r="C28" s="67">
        <v>6</v>
      </c>
      <c r="D28" s="68">
        <v>6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Q28" s="13"/>
      <c r="R28" s="25"/>
    </row>
    <row r="29" spans="1:18" ht="18.5" x14ac:dyDescent="0.45">
      <c r="A29" s="96" t="s">
        <v>260</v>
      </c>
      <c r="B29" s="65" t="s">
        <v>259</v>
      </c>
      <c r="C29" s="104">
        <v>200</v>
      </c>
      <c r="D29" s="109"/>
      <c r="E29" s="63">
        <v>1.06</v>
      </c>
      <c r="F29" s="63">
        <v>4.09</v>
      </c>
      <c r="G29" s="63">
        <v>13.54</v>
      </c>
      <c r="H29" s="63">
        <v>97.4</v>
      </c>
      <c r="I29" s="63">
        <v>0.08</v>
      </c>
      <c r="J29" s="63">
        <v>6.03</v>
      </c>
      <c r="K29" s="63">
        <v>0</v>
      </c>
      <c r="L29" s="63">
        <v>19.96</v>
      </c>
      <c r="M29" s="63">
        <v>50.64</v>
      </c>
      <c r="N29" s="63">
        <v>21.12</v>
      </c>
      <c r="O29" s="63">
        <v>0.75</v>
      </c>
      <c r="Q29" s="13"/>
      <c r="R29" s="26"/>
    </row>
    <row r="30" spans="1:18" ht="18.5" x14ac:dyDescent="0.45">
      <c r="A30" s="97"/>
      <c r="B30" s="66" t="s">
        <v>66</v>
      </c>
      <c r="C30" s="67" t="s">
        <v>214</v>
      </c>
      <c r="D30" s="68">
        <v>60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Q30" s="13"/>
      <c r="R30" s="26"/>
    </row>
    <row r="31" spans="1:18" ht="18.5" x14ac:dyDescent="0.45">
      <c r="A31" s="97"/>
      <c r="B31" s="66" t="s">
        <v>103</v>
      </c>
      <c r="C31" s="67">
        <v>4</v>
      </c>
      <c r="D31" s="68">
        <v>4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Q31" s="13"/>
      <c r="R31" s="26"/>
    </row>
    <row r="32" spans="1:18" ht="18.5" x14ac:dyDescent="0.45">
      <c r="A32" s="97"/>
      <c r="B32" s="66" t="s">
        <v>68</v>
      </c>
      <c r="C32" s="67">
        <v>4.8</v>
      </c>
      <c r="D32" s="68">
        <v>4.8</v>
      </c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Q32" s="13"/>
      <c r="R32" s="26"/>
    </row>
    <row r="33" spans="1:15" ht="15.5" x14ac:dyDescent="0.35">
      <c r="A33" s="97"/>
      <c r="B33" s="66" t="s">
        <v>67</v>
      </c>
      <c r="C33" s="67" t="s">
        <v>169</v>
      </c>
      <c r="D33" s="68">
        <v>10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1:15" ht="15.5" x14ac:dyDescent="0.35">
      <c r="A34" s="97"/>
      <c r="B34" s="66" t="s">
        <v>94</v>
      </c>
      <c r="C34" s="67">
        <v>15</v>
      </c>
      <c r="D34" s="68">
        <v>13.4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1:15" ht="15.5" x14ac:dyDescent="0.35">
      <c r="A35" s="97"/>
      <c r="B35" s="66" t="s">
        <v>83</v>
      </c>
      <c r="C35" s="67">
        <v>4</v>
      </c>
      <c r="D35" s="68">
        <v>4</v>
      </c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1:15" ht="15.5" x14ac:dyDescent="0.35">
      <c r="A36" s="97"/>
      <c r="B36" s="66" t="s">
        <v>78</v>
      </c>
      <c r="C36" s="67">
        <v>4</v>
      </c>
      <c r="D36" s="68">
        <v>4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</row>
    <row r="37" spans="1:15" ht="15.5" x14ac:dyDescent="0.35">
      <c r="A37" s="97"/>
      <c r="B37" s="66" t="s">
        <v>93</v>
      </c>
      <c r="C37" s="67">
        <v>32.4</v>
      </c>
      <c r="D37" s="68">
        <v>32.4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spans="1:15" ht="15.5" x14ac:dyDescent="0.35">
      <c r="A38" s="98"/>
      <c r="B38" s="66" t="s">
        <v>130</v>
      </c>
      <c r="C38" s="67">
        <v>0.2</v>
      </c>
      <c r="D38" s="68">
        <v>0.2</v>
      </c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</row>
    <row r="39" spans="1:15" ht="15.5" x14ac:dyDescent="0.35">
      <c r="A39" s="96" t="s">
        <v>189</v>
      </c>
      <c r="B39" s="65" t="s">
        <v>156</v>
      </c>
      <c r="C39" s="104">
        <v>210</v>
      </c>
      <c r="D39" s="109"/>
      <c r="E39" s="63">
        <v>20.3</v>
      </c>
      <c r="F39" s="63">
        <v>17</v>
      </c>
      <c r="G39" s="63">
        <v>35.69</v>
      </c>
      <c r="H39" s="63">
        <v>377</v>
      </c>
      <c r="I39" s="63">
        <v>0.06</v>
      </c>
      <c r="J39" s="63">
        <v>1.01</v>
      </c>
      <c r="K39" s="63">
        <v>48</v>
      </c>
      <c r="L39" s="63">
        <v>45</v>
      </c>
      <c r="M39" s="63">
        <v>199.3</v>
      </c>
      <c r="N39" s="63">
        <v>47</v>
      </c>
      <c r="O39" s="63">
        <v>2.19</v>
      </c>
    </row>
    <row r="40" spans="1:15" ht="15.5" x14ac:dyDescent="0.35">
      <c r="A40" s="97"/>
      <c r="B40" s="66" t="s">
        <v>157</v>
      </c>
      <c r="C40" s="67">
        <v>139.69999999999999</v>
      </c>
      <c r="D40" s="68">
        <v>100.3</v>
      </c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1:15" ht="15.5" x14ac:dyDescent="0.35">
      <c r="A41" s="97"/>
      <c r="B41" s="66" t="s">
        <v>61</v>
      </c>
      <c r="C41" s="67">
        <v>8</v>
      </c>
      <c r="D41" s="68">
        <v>8</v>
      </c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  <row r="42" spans="1:15" ht="15.5" x14ac:dyDescent="0.35">
      <c r="A42" s="97"/>
      <c r="B42" s="66" t="s">
        <v>67</v>
      </c>
      <c r="C42" s="67" t="s">
        <v>167</v>
      </c>
      <c r="D42" s="68">
        <v>13</v>
      </c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1:15" ht="15.5" x14ac:dyDescent="0.35">
      <c r="A43" s="97"/>
      <c r="B43" s="66" t="s">
        <v>68</v>
      </c>
      <c r="C43" s="67">
        <v>11</v>
      </c>
      <c r="D43" s="68">
        <v>9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</row>
    <row r="44" spans="1:15" ht="15.5" x14ac:dyDescent="0.35">
      <c r="A44" s="97"/>
      <c r="B44" s="66" t="s">
        <v>88</v>
      </c>
      <c r="C44" s="67">
        <v>7</v>
      </c>
      <c r="D44" s="68">
        <v>7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1:15" ht="15.5" x14ac:dyDescent="0.35">
      <c r="A45" s="97"/>
      <c r="B45" s="66" t="s">
        <v>103</v>
      </c>
      <c r="C45" s="67">
        <v>46</v>
      </c>
      <c r="D45" s="68">
        <v>46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1:15" ht="15.5" x14ac:dyDescent="0.35">
      <c r="A46" s="98"/>
      <c r="B46" s="66" t="s">
        <v>130</v>
      </c>
      <c r="C46" s="67">
        <v>0.2</v>
      </c>
      <c r="D46" s="68">
        <v>0.2</v>
      </c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1:15" ht="15.5" x14ac:dyDescent="0.35">
      <c r="A47" s="96" t="s">
        <v>187</v>
      </c>
      <c r="B47" s="74" t="s">
        <v>136</v>
      </c>
      <c r="C47" s="120">
        <v>200</v>
      </c>
      <c r="D47" s="121"/>
      <c r="E47" s="75">
        <v>0</v>
      </c>
      <c r="F47" s="75">
        <v>0</v>
      </c>
      <c r="G47" s="75">
        <v>26.06</v>
      </c>
      <c r="H47" s="75">
        <v>95.96</v>
      </c>
      <c r="I47" s="75">
        <v>0</v>
      </c>
      <c r="J47" s="75">
        <v>0.153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</row>
    <row r="48" spans="1:15" ht="15.5" x14ac:dyDescent="0.35">
      <c r="A48" s="97"/>
      <c r="B48" s="76" t="s">
        <v>104</v>
      </c>
      <c r="C48" s="77">
        <v>24</v>
      </c>
      <c r="D48" s="78">
        <v>24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spans="1:15" ht="15.5" x14ac:dyDescent="0.35">
      <c r="A49" s="98"/>
      <c r="B49" s="76" t="s">
        <v>76</v>
      </c>
      <c r="C49" s="77">
        <v>8</v>
      </c>
      <c r="D49" s="78">
        <v>8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</row>
    <row r="50" spans="1:15" ht="15.5" x14ac:dyDescent="0.35">
      <c r="A50" s="69"/>
      <c r="B50" s="74" t="s">
        <v>18</v>
      </c>
      <c r="C50" s="120">
        <v>50</v>
      </c>
      <c r="D50" s="121"/>
      <c r="E50" s="82">
        <v>3.8</v>
      </c>
      <c r="F50" s="75">
        <v>0.45</v>
      </c>
      <c r="G50" s="75">
        <v>24.9</v>
      </c>
      <c r="H50" s="75">
        <v>113.22</v>
      </c>
      <c r="I50" s="75">
        <v>0.08</v>
      </c>
      <c r="J50" s="75">
        <v>0</v>
      </c>
      <c r="K50" s="75">
        <v>0</v>
      </c>
      <c r="L50" s="75">
        <v>13.02</v>
      </c>
      <c r="M50" s="75">
        <v>41.5</v>
      </c>
      <c r="N50" s="75">
        <v>17.53</v>
      </c>
      <c r="O50" s="75">
        <v>0.8</v>
      </c>
    </row>
    <row r="51" spans="1:15" ht="15.5" x14ac:dyDescent="0.35">
      <c r="A51" s="69"/>
      <c r="B51" s="74" t="s">
        <v>24</v>
      </c>
      <c r="C51" s="120">
        <v>50</v>
      </c>
      <c r="D51" s="121"/>
      <c r="E51" s="75">
        <v>2.75</v>
      </c>
      <c r="F51" s="75">
        <v>0.5</v>
      </c>
      <c r="G51" s="75">
        <v>17</v>
      </c>
      <c r="H51" s="75">
        <v>85</v>
      </c>
      <c r="I51" s="75">
        <v>0.09</v>
      </c>
      <c r="J51" s="75">
        <v>0</v>
      </c>
      <c r="K51" s="75">
        <v>0</v>
      </c>
      <c r="L51" s="75">
        <v>10.5</v>
      </c>
      <c r="M51" s="75">
        <v>87</v>
      </c>
      <c r="N51" s="75">
        <v>28.5</v>
      </c>
      <c r="O51" s="75">
        <v>1.8</v>
      </c>
    </row>
    <row r="52" spans="1:15" ht="15.5" x14ac:dyDescent="0.35">
      <c r="A52" s="69"/>
      <c r="B52" s="74" t="s">
        <v>26</v>
      </c>
      <c r="C52" s="124"/>
      <c r="D52" s="125"/>
      <c r="E52" s="75">
        <f t="shared" ref="E52:O52" si="1">SUM(E25:E51)</f>
        <v>29.040000000000003</v>
      </c>
      <c r="F52" s="75">
        <f t="shared" si="1"/>
        <v>28.23</v>
      </c>
      <c r="G52" s="75">
        <f t="shared" si="1"/>
        <v>121.91</v>
      </c>
      <c r="H52" s="75">
        <f t="shared" si="1"/>
        <v>847.68000000000006</v>
      </c>
      <c r="I52" s="75">
        <f t="shared" si="1"/>
        <v>0.37</v>
      </c>
      <c r="J52" s="75">
        <f t="shared" si="1"/>
        <v>27.613000000000003</v>
      </c>
      <c r="K52" s="75">
        <f t="shared" si="1"/>
        <v>48</v>
      </c>
      <c r="L52" s="75">
        <f t="shared" si="1"/>
        <v>106.05999999999999</v>
      </c>
      <c r="M52" s="75">
        <f t="shared" si="1"/>
        <v>411.32000000000005</v>
      </c>
      <c r="N52" s="75">
        <f t="shared" si="1"/>
        <v>131.94</v>
      </c>
      <c r="O52" s="75">
        <f t="shared" si="1"/>
        <v>6.38</v>
      </c>
    </row>
    <row r="53" spans="1:15" ht="15.5" x14ac:dyDescent="0.35">
      <c r="A53" s="69"/>
      <c r="B53" s="81" t="s">
        <v>164</v>
      </c>
      <c r="C53" s="126"/>
      <c r="D53" s="127"/>
      <c r="E53" s="75">
        <f>SUM(E23+E52)</f>
        <v>61.474000000000004</v>
      </c>
      <c r="F53" s="75">
        <f t="shared" ref="F53:O53" si="2">SUM(F23+F52)</f>
        <v>64.679999999999993</v>
      </c>
      <c r="G53" s="75">
        <f t="shared" si="2"/>
        <v>179.73500000000001</v>
      </c>
      <c r="H53" s="75">
        <f t="shared" si="2"/>
        <v>1427.933</v>
      </c>
      <c r="I53" s="75">
        <f t="shared" si="2"/>
        <v>0.59</v>
      </c>
      <c r="J53" s="75">
        <f t="shared" si="2"/>
        <v>38.173000000000002</v>
      </c>
      <c r="K53" s="75">
        <f t="shared" si="2"/>
        <v>300.55</v>
      </c>
      <c r="L53" s="75">
        <f t="shared" si="2"/>
        <v>267.22399999999999</v>
      </c>
      <c r="M53" s="75">
        <f t="shared" si="2"/>
        <v>842.57500000000005</v>
      </c>
      <c r="N53" s="75">
        <f t="shared" si="2"/>
        <v>204.55</v>
      </c>
      <c r="O53" s="75">
        <f t="shared" si="2"/>
        <v>10.622</v>
      </c>
    </row>
    <row r="54" spans="1:15" ht="15.5" x14ac:dyDescent="0.35">
      <c r="A54" s="69"/>
      <c r="B54" s="122" t="s">
        <v>117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1"/>
    </row>
    <row r="55" spans="1:15" ht="15.5" x14ac:dyDescent="0.35">
      <c r="A55" s="69" t="s">
        <v>261</v>
      </c>
      <c r="B55" s="74" t="s">
        <v>121</v>
      </c>
      <c r="C55" s="120">
        <v>200</v>
      </c>
      <c r="D55" s="121"/>
      <c r="E55" s="75">
        <v>5.8</v>
      </c>
      <c r="F55" s="75">
        <v>5</v>
      </c>
      <c r="G55" s="75">
        <v>8</v>
      </c>
      <c r="H55" s="75">
        <v>106</v>
      </c>
      <c r="I55" s="75">
        <v>0.08</v>
      </c>
      <c r="J55" s="75">
        <v>0.34</v>
      </c>
      <c r="K55" s="75">
        <v>1.4</v>
      </c>
      <c r="L55" s="75">
        <v>40</v>
      </c>
      <c r="M55" s="75">
        <v>240</v>
      </c>
      <c r="N55" s="75">
        <v>180</v>
      </c>
      <c r="O55" s="75">
        <v>0.2</v>
      </c>
    </row>
    <row r="56" spans="1:15" ht="15.5" x14ac:dyDescent="0.35">
      <c r="A56" s="69"/>
      <c r="B56" s="74" t="s">
        <v>119</v>
      </c>
      <c r="C56" s="120">
        <v>10</v>
      </c>
      <c r="D56" s="121"/>
      <c r="E56" s="75">
        <v>2.25</v>
      </c>
      <c r="F56" s="75">
        <v>2.94</v>
      </c>
      <c r="G56" s="75">
        <v>22.32</v>
      </c>
      <c r="H56" s="75">
        <v>125.1</v>
      </c>
      <c r="I56" s="75">
        <v>0.02</v>
      </c>
      <c r="J56" s="75">
        <v>0.02</v>
      </c>
      <c r="K56" s="75"/>
      <c r="L56" s="75">
        <v>3</v>
      </c>
      <c r="M56" s="75">
        <v>8.6999999999999993</v>
      </c>
      <c r="N56" s="75">
        <v>27</v>
      </c>
      <c r="O56" s="75">
        <v>0.63</v>
      </c>
    </row>
    <row r="57" spans="1:15" ht="15.5" x14ac:dyDescent="0.35">
      <c r="A57" s="69"/>
      <c r="B57" s="74" t="s">
        <v>129</v>
      </c>
      <c r="C57" s="124"/>
      <c r="D57" s="125"/>
      <c r="E57" s="75">
        <f>SUM(E55:E56)</f>
        <v>8.0500000000000007</v>
      </c>
      <c r="F57" s="75">
        <f t="shared" ref="F57:O57" si="3">SUM(F55:F56)</f>
        <v>7.9399999999999995</v>
      </c>
      <c r="G57" s="75">
        <f t="shared" si="3"/>
        <v>30.32</v>
      </c>
      <c r="H57" s="75">
        <f t="shared" si="3"/>
        <v>231.1</v>
      </c>
      <c r="I57" s="75">
        <f t="shared" si="3"/>
        <v>0.1</v>
      </c>
      <c r="J57" s="75">
        <f t="shared" si="3"/>
        <v>0.36000000000000004</v>
      </c>
      <c r="K57" s="75">
        <f t="shared" si="3"/>
        <v>1.4</v>
      </c>
      <c r="L57" s="75">
        <f t="shared" si="3"/>
        <v>43</v>
      </c>
      <c r="M57" s="75">
        <f t="shared" si="3"/>
        <v>248.7</v>
      </c>
      <c r="N57" s="75">
        <f t="shared" si="3"/>
        <v>207</v>
      </c>
      <c r="O57" s="75">
        <f t="shared" si="3"/>
        <v>0.83000000000000007</v>
      </c>
    </row>
    <row r="58" spans="1:15" ht="15.5" x14ac:dyDescent="0.35">
      <c r="A58" s="69"/>
      <c r="B58" s="74" t="s">
        <v>27</v>
      </c>
      <c r="C58" s="126"/>
      <c r="D58" s="127"/>
      <c r="E58" s="75">
        <f t="shared" ref="E58:O58" si="4">SUM(E23,E52,E57)</f>
        <v>69.524000000000001</v>
      </c>
      <c r="F58" s="75">
        <f t="shared" si="4"/>
        <v>72.61999999999999</v>
      </c>
      <c r="G58" s="75">
        <f t="shared" si="4"/>
        <v>210.05500000000001</v>
      </c>
      <c r="H58" s="75">
        <f t="shared" si="4"/>
        <v>1659.0329999999999</v>
      </c>
      <c r="I58" s="75">
        <f t="shared" si="4"/>
        <v>0.69</v>
      </c>
      <c r="J58" s="75">
        <f t="shared" si="4"/>
        <v>38.533000000000001</v>
      </c>
      <c r="K58" s="75">
        <f t="shared" si="4"/>
        <v>301.95</v>
      </c>
      <c r="L58" s="75">
        <f t="shared" si="4"/>
        <v>310.22399999999999</v>
      </c>
      <c r="M58" s="75">
        <f t="shared" si="4"/>
        <v>1091.2750000000001</v>
      </c>
      <c r="N58" s="75">
        <f t="shared" si="4"/>
        <v>411.55</v>
      </c>
      <c r="O58" s="75">
        <f t="shared" si="4"/>
        <v>11.452</v>
      </c>
    </row>
    <row r="59" spans="1:15" ht="15.5" x14ac:dyDescent="0.3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</row>
    <row r="60" spans="1:15" ht="18.5" x14ac:dyDescent="0.4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</row>
    <row r="61" spans="1:15" ht="18.5" x14ac:dyDescent="0.4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</row>
    <row r="62" spans="1:15" ht="18.5" x14ac:dyDescent="0.4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ht="18.5" x14ac:dyDescent="0.4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18.5" x14ac:dyDescent="0.4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</row>
  </sheetData>
  <mergeCells count="33">
    <mergeCell ref="C57:D58"/>
    <mergeCell ref="A24:O24"/>
    <mergeCell ref="A25:A28"/>
    <mergeCell ref="A29:A38"/>
    <mergeCell ref="A39:A46"/>
    <mergeCell ref="A47:A49"/>
    <mergeCell ref="C51:D51"/>
    <mergeCell ref="C55:D55"/>
    <mergeCell ref="C56:D56"/>
    <mergeCell ref="C25:D25"/>
    <mergeCell ref="C29:D29"/>
    <mergeCell ref="C39:D39"/>
    <mergeCell ref="B54:O54"/>
    <mergeCell ref="C21:D21"/>
    <mergeCell ref="C22:D22"/>
    <mergeCell ref="C23:D23"/>
    <mergeCell ref="C52:D53"/>
    <mergeCell ref="C47:D47"/>
    <mergeCell ref="C50:D50"/>
    <mergeCell ref="A4:A5"/>
    <mergeCell ref="A6:O6"/>
    <mergeCell ref="A7:A14"/>
    <mergeCell ref="A15:A16"/>
    <mergeCell ref="A17:A20"/>
    <mergeCell ref="C4:D4"/>
    <mergeCell ref="C7:D7"/>
    <mergeCell ref="C15:D15"/>
    <mergeCell ref="C17:D17"/>
    <mergeCell ref="B4:B5"/>
    <mergeCell ref="E4:G4"/>
    <mergeCell ref="H4:H5"/>
    <mergeCell ref="I4:K4"/>
    <mergeCell ref="L4:O4"/>
  </mergeCells>
  <pageMargins left="0.7" right="0.7" top="0.75" bottom="0.75" header="0.3" footer="0.3"/>
  <pageSetup paperSize="9" scale="85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0"/>
  <sheetViews>
    <sheetView topLeftCell="A57" workbookViewId="0">
      <selection sqref="A1:O61"/>
    </sheetView>
  </sheetViews>
  <sheetFormatPr defaultRowHeight="14.5" x14ac:dyDescent="0.35"/>
  <cols>
    <col min="1" max="1" width="14.7265625" customWidth="1"/>
    <col min="2" max="2" width="30.26953125" customWidth="1"/>
    <col min="3" max="3" width="8.453125" customWidth="1"/>
    <col min="4" max="4" width="8" customWidth="1"/>
    <col min="5" max="5" width="8.36328125" customWidth="1"/>
    <col min="6" max="6" width="9.1796875" customWidth="1"/>
    <col min="7" max="7" width="7.7265625" customWidth="1"/>
    <col min="8" max="8" width="10.08984375" customWidth="1"/>
    <col min="9" max="9" width="8.26953125" customWidth="1"/>
    <col min="10" max="10" width="11.54296875" customWidth="1"/>
    <col min="11" max="11" width="10.7265625" customWidth="1"/>
    <col min="12" max="12" width="7" customWidth="1"/>
    <col min="13" max="13" width="9.1796875" customWidth="1"/>
    <col min="14" max="14" width="8.81640625" customWidth="1"/>
    <col min="15" max="15" width="9.7265625" customWidth="1"/>
    <col min="17" max="17" width="26.7265625" customWidth="1"/>
  </cols>
  <sheetData>
    <row r="1" spans="1:30" ht="15.5" x14ac:dyDescent="0.35">
      <c r="A1" s="54" t="s">
        <v>198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30" ht="15.5" x14ac:dyDescent="0.35">
      <c r="A2" s="54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30" ht="15.5" x14ac:dyDescent="0.35">
      <c r="A3" s="54" t="s">
        <v>204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30" ht="15.5" x14ac:dyDescent="0.35">
      <c r="A4" s="96"/>
      <c r="B4" s="121" t="s">
        <v>0</v>
      </c>
      <c r="C4" s="120" t="s">
        <v>161</v>
      </c>
      <c r="D4" s="121"/>
      <c r="E4" s="123" t="s">
        <v>1</v>
      </c>
      <c r="F4" s="123"/>
      <c r="G4" s="123"/>
      <c r="H4" s="111" t="s">
        <v>14</v>
      </c>
      <c r="I4" s="123" t="s">
        <v>2</v>
      </c>
      <c r="J4" s="123"/>
      <c r="K4" s="123"/>
      <c r="L4" s="123" t="s">
        <v>3</v>
      </c>
      <c r="M4" s="123"/>
      <c r="N4" s="123"/>
      <c r="O4" s="123"/>
    </row>
    <row r="5" spans="1:30" ht="30.5" x14ac:dyDescent="0.35">
      <c r="A5" s="98"/>
      <c r="B5" s="121"/>
      <c r="C5" s="80" t="s">
        <v>162</v>
      </c>
      <c r="D5" s="81" t="s">
        <v>163</v>
      </c>
      <c r="E5" s="75" t="s">
        <v>4</v>
      </c>
      <c r="F5" s="75" t="s">
        <v>5</v>
      </c>
      <c r="G5" s="75" t="s">
        <v>6</v>
      </c>
      <c r="H5" s="112"/>
      <c r="I5" s="75" t="s">
        <v>7</v>
      </c>
      <c r="J5" s="75" t="s">
        <v>8</v>
      </c>
      <c r="K5" s="75" t="s">
        <v>9</v>
      </c>
      <c r="L5" s="75" t="s">
        <v>10</v>
      </c>
      <c r="M5" s="75" t="s">
        <v>11</v>
      </c>
      <c r="N5" s="75" t="s">
        <v>12</v>
      </c>
      <c r="O5" s="75" t="s">
        <v>13</v>
      </c>
    </row>
    <row r="6" spans="1:30" ht="15.5" x14ac:dyDescent="0.35">
      <c r="A6" s="120" t="s">
        <v>15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</row>
    <row r="7" spans="1:30" ht="18.5" x14ac:dyDescent="0.45">
      <c r="A7" s="96" t="s">
        <v>219</v>
      </c>
      <c r="B7" s="65" t="s">
        <v>158</v>
      </c>
      <c r="C7" s="104">
        <v>150</v>
      </c>
      <c r="D7" s="109"/>
      <c r="E7" s="63">
        <v>4.29</v>
      </c>
      <c r="F7" s="63">
        <v>3.87</v>
      </c>
      <c r="G7" s="63">
        <v>33.69</v>
      </c>
      <c r="H7" s="63">
        <v>141</v>
      </c>
      <c r="I7" s="63">
        <v>0.03</v>
      </c>
      <c r="J7" s="63">
        <v>0</v>
      </c>
      <c r="K7" s="63">
        <v>0.03</v>
      </c>
      <c r="L7" s="63">
        <v>8</v>
      </c>
      <c r="M7" s="63">
        <v>30</v>
      </c>
      <c r="N7" s="63">
        <v>5</v>
      </c>
      <c r="O7" s="63">
        <v>0.33</v>
      </c>
      <c r="Q7" s="11"/>
      <c r="R7" s="25"/>
    </row>
    <row r="8" spans="1:30" ht="18.5" x14ac:dyDescent="0.45">
      <c r="A8" s="97"/>
      <c r="B8" s="66" t="s">
        <v>99</v>
      </c>
      <c r="C8" s="67">
        <v>23.1</v>
      </c>
      <c r="D8" s="68">
        <v>30.8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Q8" s="11"/>
      <c r="R8" s="25"/>
    </row>
    <row r="9" spans="1:30" ht="18.5" x14ac:dyDescent="0.45">
      <c r="A9" s="97"/>
      <c r="B9" s="66" t="s">
        <v>72</v>
      </c>
      <c r="C9" s="67">
        <v>150</v>
      </c>
      <c r="D9" s="68">
        <v>150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Q9" s="11"/>
      <c r="R9" s="25"/>
    </row>
    <row r="10" spans="1:30" ht="18.5" x14ac:dyDescent="0.45">
      <c r="A10" s="97"/>
      <c r="B10" s="66" t="s">
        <v>61</v>
      </c>
      <c r="C10" s="67">
        <v>4</v>
      </c>
      <c r="D10" s="68">
        <v>4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Q10" s="11"/>
      <c r="R10" s="20"/>
    </row>
    <row r="11" spans="1:30" ht="18.5" x14ac:dyDescent="0.45">
      <c r="A11" s="98"/>
      <c r="B11" s="66" t="s">
        <v>100</v>
      </c>
      <c r="C11" s="67">
        <v>5</v>
      </c>
      <c r="D11" s="68">
        <v>5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Q11" s="11"/>
      <c r="R11" s="25"/>
    </row>
    <row r="12" spans="1:30" ht="18.75" customHeight="1" x14ac:dyDescent="0.45">
      <c r="A12" s="128" t="s">
        <v>192</v>
      </c>
      <c r="B12" s="65" t="s">
        <v>144</v>
      </c>
      <c r="C12" s="104">
        <v>50</v>
      </c>
      <c r="D12" s="109"/>
      <c r="E12" s="63">
        <v>13.78</v>
      </c>
      <c r="F12" s="63">
        <v>12.64</v>
      </c>
      <c r="G12" s="63">
        <v>60.11</v>
      </c>
      <c r="H12" s="63">
        <v>394.55</v>
      </c>
      <c r="I12" s="63">
        <v>0.17</v>
      </c>
      <c r="J12" s="63">
        <v>0</v>
      </c>
      <c r="K12" s="63">
        <v>0.15</v>
      </c>
      <c r="L12" s="63">
        <v>215.99</v>
      </c>
      <c r="M12" s="63">
        <v>217</v>
      </c>
      <c r="N12" s="63">
        <v>42.91</v>
      </c>
      <c r="O12" s="63">
        <v>1.74</v>
      </c>
      <c r="Q12" s="11"/>
      <c r="R12" s="25"/>
    </row>
    <row r="13" spans="1:30" ht="18.5" x14ac:dyDescent="0.45">
      <c r="A13" s="129"/>
      <c r="B13" s="66" t="s">
        <v>145</v>
      </c>
      <c r="C13" s="67">
        <v>16</v>
      </c>
      <c r="D13" s="68">
        <v>16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Q13" s="11"/>
      <c r="R13" s="25"/>
    </row>
    <row r="14" spans="1:30" ht="18.5" x14ac:dyDescent="0.45">
      <c r="A14" s="129"/>
      <c r="B14" s="66" t="s">
        <v>146</v>
      </c>
      <c r="C14" s="67">
        <v>30</v>
      </c>
      <c r="D14" s="68">
        <v>30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Q14" s="11"/>
      <c r="R14" s="25"/>
    </row>
    <row r="15" spans="1:30" ht="18.5" x14ac:dyDescent="0.45">
      <c r="A15" s="130"/>
      <c r="B15" s="66" t="s">
        <v>61</v>
      </c>
      <c r="C15" s="67">
        <v>5</v>
      </c>
      <c r="D15" s="68">
        <v>5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Q15" s="11"/>
      <c r="R15" s="25"/>
    </row>
    <row r="16" spans="1:30" ht="18.5" x14ac:dyDescent="0.45">
      <c r="A16" s="96" t="s">
        <v>251</v>
      </c>
      <c r="B16" s="89" t="s">
        <v>31</v>
      </c>
      <c r="C16" s="120" t="s">
        <v>33</v>
      </c>
      <c r="D16" s="121"/>
      <c r="E16" s="75">
        <v>0.434</v>
      </c>
      <c r="F16" s="75">
        <v>0</v>
      </c>
      <c r="G16" s="62">
        <v>12.725</v>
      </c>
      <c r="H16" s="62">
        <v>46.033000000000001</v>
      </c>
      <c r="I16" s="62">
        <v>0.02</v>
      </c>
      <c r="J16" s="62">
        <v>0.08</v>
      </c>
      <c r="K16" s="62">
        <v>0</v>
      </c>
      <c r="L16" s="62">
        <v>3.0939999999999999</v>
      </c>
      <c r="M16" s="62">
        <v>2.7949999999999999</v>
      </c>
      <c r="N16" s="62">
        <v>0.55000000000000004</v>
      </c>
      <c r="O16" s="62">
        <v>2E-3</v>
      </c>
      <c r="Q16" s="11"/>
      <c r="R16" s="25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ht="18.5" x14ac:dyDescent="0.45">
      <c r="A17" s="97"/>
      <c r="B17" s="76" t="s">
        <v>80</v>
      </c>
      <c r="C17" s="77">
        <v>2</v>
      </c>
      <c r="D17" s="78">
        <v>2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Q17" s="11"/>
      <c r="R17" s="2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18.5" x14ac:dyDescent="0.45">
      <c r="A18" s="97"/>
      <c r="B18" s="76" t="s">
        <v>76</v>
      </c>
      <c r="C18" s="77">
        <v>8</v>
      </c>
      <c r="D18" s="78">
        <v>8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Q18" s="11"/>
      <c r="R18" s="25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ht="18.5" x14ac:dyDescent="0.45">
      <c r="A19" s="98"/>
      <c r="B19" s="76" t="s">
        <v>81</v>
      </c>
      <c r="C19" s="77">
        <v>7</v>
      </c>
      <c r="D19" s="78">
        <v>7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Q19" s="11"/>
      <c r="R19" s="25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ht="18.5" x14ac:dyDescent="0.45">
      <c r="A20" s="90"/>
      <c r="B20" s="74" t="s">
        <v>203</v>
      </c>
      <c r="C20" s="120">
        <v>100</v>
      </c>
      <c r="D20" s="121"/>
      <c r="E20" s="82">
        <v>0.4</v>
      </c>
      <c r="F20" s="75">
        <v>0.4</v>
      </c>
      <c r="G20" s="75">
        <v>9.8000000000000007</v>
      </c>
      <c r="H20" s="75">
        <v>47</v>
      </c>
      <c r="I20" s="75">
        <v>0.03</v>
      </c>
      <c r="J20" s="75">
        <v>10</v>
      </c>
      <c r="K20" s="75"/>
      <c r="L20" s="75">
        <v>13.05</v>
      </c>
      <c r="M20" s="75">
        <v>11</v>
      </c>
      <c r="N20" s="75">
        <v>9</v>
      </c>
      <c r="O20" s="75">
        <v>2.2000000000000002</v>
      </c>
      <c r="Q20" s="11"/>
      <c r="R20" s="25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ht="18.5" x14ac:dyDescent="0.45">
      <c r="A21" s="69"/>
      <c r="B21" s="74" t="s">
        <v>19</v>
      </c>
      <c r="C21" s="74"/>
      <c r="D21" s="75"/>
      <c r="E21" s="75">
        <f t="shared" ref="E21:O21" si="0">SUM(E7:E20)</f>
        <v>18.904</v>
      </c>
      <c r="F21" s="75">
        <f t="shared" si="0"/>
        <v>16.91</v>
      </c>
      <c r="G21" s="75">
        <f t="shared" si="0"/>
        <v>116.32499999999999</v>
      </c>
      <c r="H21" s="75">
        <f t="shared" si="0"/>
        <v>628.58299999999997</v>
      </c>
      <c r="I21" s="75">
        <f t="shared" si="0"/>
        <v>0.25</v>
      </c>
      <c r="J21" s="75">
        <f t="shared" si="0"/>
        <v>10.08</v>
      </c>
      <c r="K21" s="75">
        <f t="shared" si="0"/>
        <v>0.18</v>
      </c>
      <c r="L21" s="75">
        <f t="shared" si="0"/>
        <v>240.13400000000001</v>
      </c>
      <c r="M21" s="75">
        <f t="shared" si="0"/>
        <v>260.79499999999996</v>
      </c>
      <c r="N21" s="75">
        <f t="shared" si="0"/>
        <v>57.459999999999994</v>
      </c>
      <c r="O21" s="75">
        <f t="shared" si="0"/>
        <v>4.2720000000000002</v>
      </c>
      <c r="Q21" s="13"/>
      <c r="R21" s="26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8.5" x14ac:dyDescent="0.45">
      <c r="A22" s="120" t="s">
        <v>20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1"/>
      <c r="Q22" s="13"/>
      <c r="R22" s="26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31.5" x14ac:dyDescent="0.45">
      <c r="A23" s="96" t="s">
        <v>188</v>
      </c>
      <c r="B23" s="74" t="s">
        <v>159</v>
      </c>
      <c r="C23" s="104">
        <v>100</v>
      </c>
      <c r="D23" s="109"/>
      <c r="E23" s="63">
        <v>0.98</v>
      </c>
      <c r="F23" s="63">
        <v>6.15</v>
      </c>
      <c r="G23" s="63">
        <v>3.73</v>
      </c>
      <c r="H23" s="63">
        <v>74.2</v>
      </c>
      <c r="I23" s="63">
        <v>0.05</v>
      </c>
      <c r="J23" s="63">
        <v>16.760000000000002</v>
      </c>
      <c r="K23" s="63">
        <v>0</v>
      </c>
      <c r="L23" s="63">
        <v>18.68</v>
      </c>
      <c r="M23" s="63">
        <v>34.61</v>
      </c>
      <c r="N23" s="63">
        <v>16.260000000000002</v>
      </c>
      <c r="O23" s="63">
        <v>0.74</v>
      </c>
      <c r="Q23" s="13"/>
      <c r="R23" s="26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8.5" x14ac:dyDescent="0.45">
      <c r="A24" s="97"/>
      <c r="B24" s="66" t="s">
        <v>155</v>
      </c>
      <c r="C24" s="67">
        <v>56.5</v>
      </c>
      <c r="D24" s="68">
        <v>48</v>
      </c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Q24" s="13"/>
      <c r="R24" s="26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8.5" x14ac:dyDescent="0.45">
      <c r="A25" s="97"/>
      <c r="B25" s="66" t="s">
        <v>160</v>
      </c>
      <c r="C25" s="67">
        <v>43.8</v>
      </c>
      <c r="D25" s="68">
        <v>35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Q25" s="13"/>
      <c r="R25" s="26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5.5" x14ac:dyDescent="0.35">
      <c r="A26" s="97"/>
      <c r="B26" s="66" t="s">
        <v>68</v>
      </c>
      <c r="C26" s="67">
        <v>15</v>
      </c>
      <c r="D26" s="68">
        <v>12.6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R26" s="7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ht="15.5" x14ac:dyDescent="0.35">
      <c r="A27" s="98"/>
      <c r="B27" s="66" t="s">
        <v>83</v>
      </c>
      <c r="C27" s="67">
        <v>6</v>
      </c>
      <c r="D27" s="68">
        <v>6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R27" s="7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ht="36.75" customHeight="1" x14ac:dyDescent="0.35">
      <c r="A28" s="96" t="s">
        <v>263</v>
      </c>
      <c r="B28" s="89" t="s">
        <v>262</v>
      </c>
      <c r="C28" s="104">
        <v>250</v>
      </c>
      <c r="D28" s="109"/>
      <c r="E28" s="63">
        <v>4.3899999999999997</v>
      </c>
      <c r="F28" s="63">
        <v>4.22</v>
      </c>
      <c r="G28" s="63">
        <v>13.06</v>
      </c>
      <c r="H28" s="63">
        <v>107.8</v>
      </c>
      <c r="I28" s="63">
        <v>0.18</v>
      </c>
      <c r="J28" s="63">
        <v>4.6500000000000004</v>
      </c>
      <c r="K28" s="63">
        <v>0</v>
      </c>
      <c r="L28" s="63">
        <v>30.46</v>
      </c>
      <c r="M28" s="63">
        <v>69.739999999999995</v>
      </c>
      <c r="N28" s="63">
        <v>28.24</v>
      </c>
      <c r="O28" s="63">
        <v>1.62</v>
      </c>
    </row>
    <row r="29" spans="1:30" ht="15.5" x14ac:dyDescent="0.35">
      <c r="A29" s="97"/>
      <c r="B29" s="91" t="s">
        <v>66</v>
      </c>
      <c r="C29" s="67">
        <v>80</v>
      </c>
      <c r="D29" s="68">
        <v>80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30" ht="15.5" x14ac:dyDescent="0.35">
      <c r="A30" s="97"/>
      <c r="B30" s="91" t="s">
        <v>109</v>
      </c>
      <c r="C30" s="67">
        <v>16.2</v>
      </c>
      <c r="D30" s="68">
        <v>16.2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</row>
    <row r="31" spans="1:30" ht="15.5" x14ac:dyDescent="0.35">
      <c r="A31" s="97"/>
      <c r="B31" s="91" t="s">
        <v>67</v>
      </c>
      <c r="C31" s="67">
        <v>10</v>
      </c>
      <c r="D31" s="68">
        <v>10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</row>
    <row r="32" spans="1:30" ht="15.5" x14ac:dyDescent="0.35">
      <c r="A32" s="97"/>
      <c r="B32" s="91" t="s">
        <v>68</v>
      </c>
      <c r="C32" s="67">
        <v>9.6</v>
      </c>
      <c r="D32" s="68">
        <v>9.6</v>
      </c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</row>
    <row r="33" spans="1:15" ht="15.5" x14ac:dyDescent="0.35">
      <c r="A33" s="97"/>
      <c r="B33" s="91" t="s">
        <v>130</v>
      </c>
      <c r="C33" s="67">
        <v>0.2</v>
      </c>
      <c r="D33" s="68">
        <v>0.2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1:15" ht="15.5" x14ac:dyDescent="0.35">
      <c r="A34" s="97"/>
      <c r="B34" s="91" t="s">
        <v>264</v>
      </c>
      <c r="C34" s="67">
        <v>49.4</v>
      </c>
      <c r="D34" s="68">
        <v>32.4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1:15" ht="15.5" x14ac:dyDescent="0.35">
      <c r="A35" s="98"/>
      <c r="B35" s="91" t="s">
        <v>61</v>
      </c>
      <c r="C35" s="67">
        <v>4</v>
      </c>
      <c r="D35" s="68">
        <v>4</v>
      </c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1:15" ht="15.5" x14ac:dyDescent="0.35">
      <c r="A36" s="96" t="s">
        <v>266</v>
      </c>
      <c r="B36" s="65" t="s">
        <v>265</v>
      </c>
      <c r="C36" s="104">
        <v>100</v>
      </c>
      <c r="D36" s="109"/>
      <c r="E36" s="63">
        <v>9.75</v>
      </c>
      <c r="F36" s="63">
        <v>4.95</v>
      </c>
      <c r="G36" s="63">
        <v>3.8</v>
      </c>
      <c r="H36" s="63">
        <v>105</v>
      </c>
      <c r="I36" s="63">
        <v>0.05</v>
      </c>
      <c r="J36" s="63">
        <v>0.96</v>
      </c>
      <c r="K36" s="63">
        <v>3.75</v>
      </c>
      <c r="L36" s="63">
        <v>12.88</v>
      </c>
      <c r="M36" s="63">
        <v>84.25</v>
      </c>
      <c r="N36" s="63">
        <v>10</v>
      </c>
      <c r="O36" s="63">
        <v>0.54</v>
      </c>
    </row>
    <row r="37" spans="1:15" ht="15.5" x14ac:dyDescent="0.35">
      <c r="A37" s="97"/>
      <c r="B37" s="66" t="s">
        <v>105</v>
      </c>
      <c r="C37" s="67">
        <v>123</v>
      </c>
      <c r="D37" s="68">
        <v>62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spans="1:15" ht="15.5" x14ac:dyDescent="0.35">
      <c r="A38" s="97"/>
      <c r="B38" s="66" t="s">
        <v>67</v>
      </c>
      <c r="C38" s="67" t="s">
        <v>213</v>
      </c>
      <c r="D38" s="68">
        <v>40</v>
      </c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</row>
    <row r="39" spans="1:15" ht="15.5" x14ac:dyDescent="0.35">
      <c r="A39" s="97"/>
      <c r="B39" s="66" t="s">
        <v>68</v>
      </c>
      <c r="C39" s="67">
        <v>16</v>
      </c>
      <c r="D39" s="68">
        <v>12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1:15" ht="15.5" x14ac:dyDescent="0.35">
      <c r="A40" s="97"/>
      <c r="B40" s="66" t="s">
        <v>88</v>
      </c>
      <c r="C40" s="67">
        <v>10</v>
      </c>
      <c r="D40" s="68">
        <v>10</v>
      </c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1:15" ht="15.5" x14ac:dyDescent="0.35">
      <c r="A41" s="97"/>
      <c r="B41" s="66" t="s">
        <v>100</v>
      </c>
      <c r="C41" s="67">
        <v>2</v>
      </c>
      <c r="D41" s="68">
        <v>2</v>
      </c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  <row r="42" spans="1:15" ht="15.5" x14ac:dyDescent="0.35">
      <c r="A42" s="97"/>
      <c r="B42" s="66" t="s">
        <v>267</v>
      </c>
      <c r="C42" s="67">
        <v>0.01</v>
      </c>
      <c r="D42" s="68">
        <v>0.01</v>
      </c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1:15" ht="15.5" x14ac:dyDescent="0.35">
      <c r="A43" s="97"/>
      <c r="B43" s="66" t="s">
        <v>83</v>
      </c>
      <c r="C43" s="67">
        <v>5</v>
      </c>
      <c r="D43" s="68">
        <v>5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</row>
    <row r="44" spans="1:15" ht="15.5" x14ac:dyDescent="0.35">
      <c r="A44" s="98"/>
      <c r="B44" s="66" t="s">
        <v>130</v>
      </c>
      <c r="C44" s="67">
        <v>0.1</v>
      </c>
      <c r="D44" s="68">
        <v>0.1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1:15" ht="15.5" x14ac:dyDescent="0.35">
      <c r="A45" s="99" t="s">
        <v>254</v>
      </c>
      <c r="B45" s="65" t="s">
        <v>35</v>
      </c>
      <c r="C45" s="104">
        <v>200</v>
      </c>
      <c r="D45" s="109"/>
      <c r="E45" s="63">
        <v>4.08</v>
      </c>
      <c r="F45" s="63">
        <v>6.4</v>
      </c>
      <c r="G45" s="63">
        <v>27.26</v>
      </c>
      <c r="H45" s="63">
        <v>183</v>
      </c>
      <c r="I45" s="63">
        <v>0.18</v>
      </c>
      <c r="J45" s="63">
        <v>24.22</v>
      </c>
      <c r="K45" s="63">
        <v>34</v>
      </c>
      <c r="L45" s="63">
        <v>49.3</v>
      </c>
      <c r="M45" s="63">
        <v>115.46</v>
      </c>
      <c r="N45" s="63">
        <v>37</v>
      </c>
      <c r="O45" s="63">
        <v>1.34</v>
      </c>
    </row>
    <row r="46" spans="1:15" ht="15.5" x14ac:dyDescent="0.35">
      <c r="A46" s="100"/>
      <c r="B46" s="66" t="s">
        <v>66</v>
      </c>
      <c r="C46" s="67" t="s">
        <v>211</v>
      </c>
      <c r="D46" s="68">
        <v>128</v>
      </c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1:15" ht="15.5" x14ac:dyDescent="0.35">
      <c r="A47" s="100"/>
      <c r="B47" s="66" t="s">
        <v>85</v>
      </c>
      <c r="C47" s="67">
        <v>30</v>
      </c>
      <c r="D47" s="68">
        <v>30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1:15" ht="15.5" x14ac:dyDescent="0.35">
      <c r="A48" s="100"/>
      <c r="B48" s="66" t="s">
        <v>61</v>
      </c>
      <c r="C48" s="67">
        <v>7</v>
      </c>
      <c r="D48" s="68">
        <v>7</v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1:15" ht="15.5" x14ac:dyDescent="0.35">
      <c r="A49" s="101"/>
      <c r="B49" s="66" t="s">
        <v>130</v>
      </c>
      <c r="C49" s="67">
        <v>0.2</v>
      </c>
      <c r="D49" s="68">
        <v>0.2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</row>
    <row r="50" spans="1:15" ht="15.5" x14ac:dyDescent="0.35">
      <c r="A50" s="96" t="s">
        <v>243</v>
      </c>
      <c r="B50" s="74" t="s">
        <v>137</v>
      </c>
      <c r="C50" s="120">
        <v>200</v>
      </c>
      <c r="D50" s="121"/>
      <c r="E50" s="75">
        <v>0.74</v>
      </c>
      <c r="F50" s="75">
        <v>0</v>
      </c>
      <c r="G50" s="75">
        <v>21.56</v>
      </c>
      <c r="H50" s="75">
        <v>88.48</v>
      </c>
      <c r="I50" s="75">
        <v>3.2000000000000001E-2</v>
      </c>
      <c r="J50" s="75">
        <v>0.12</v>
      </c>
      <c r="K50" s="75">
        <v>0</v>
      </c>
      <c r="L50" s="75">
        <v>8.8699999999999992</v>
      </c>
      <c r="M50" s="75">
        <v>10.89</v>
      </c>
      <c r="N50" s="75">
        <v>23.4</v>
      </c>
      <c r="O50" s="75">
        <v>0.216</v>
      </c>
    </row>
    <row r="51" spans="1:15" ht="15.5" x14ac:dyDescent="0.35">
      <c r="A51" s="98"/>
      <c r="B51" s="76" t="s">
        <v>115</v>
      </c>
      <c r="C51" s="77">
        <v>200</v>
      </c>
      <c r="D51" s="78">
        <v>200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spans="1:15" ht="15.5" x14ac:dyDescent="0.35">
      <c r="A52" s="69"/>
      <c r="B52" s="74" t="s">
        <v>18</v>
      </c>
      <c r="C52" s="120">
        <v>50</v>
      </c>
      <c r="D52" s="121"/>
      <c r="E52" s="82">
        <v>3.8</v>
      </c>
      <c r="F52" s="75">
        <v>0.45</v>
      </c>
      <c r="G52" s="75">
        <v>24.9</v>
      </c>
      <c r="H52" s="75">
        <v>113.22</v>
      </c>
      <c r="I52" s="75">
        <v>0.08</v>
      </c>
      <c r="J52" s="75">
        <v>0</v>
      </c>
      <c r="K52" s="75">
        <v>0</v>
      </c>
      <c r="L52" s="75">
        <v>13.02</v>
      </c>
      <c r="M52" s="75">
        <v>41.5</v>
      </c>
      <c r="N52" s="75">
        <v>17.53</v>
      </c>
      <c r="O52" s="75">
        <v>0.8</v>
      </c>
    </row>
    <row r="53" spans="1:15" ht="15.5" x14ac:dyDescent="0.35">
      <c r="A53" s="69"/>
      <c r="B53" s="74" t="s">
        <v>24</v>
      </c>
      <c r="C53" s="120">
        <v>50</v>
      </c>
      <c r="D53" s="121"/>
      <c r="E53" s="75">
        <v>2.75</v>
      </c>
      <c r="F53" s="75">
        <v>0.5</v>
      </c>
      <c r="G53" s="75">
        <v>17</v>
      </c>
      <c r="H53" s="75">
        <v>85</v>
      </c>
      <c r="I53" s="75">
        <v>0.09</v>
      </c>
      <c r="J53" s="75">
        <v>0</v>
      </c>
      <c r="K53" s="75">
        <v>0</v>
      </c>
      <c r="L53" s="75">
        <v>10.5</v>
      </c>
      <c r="M53" s="75">
        <v>87</v>
      </c>
      <c r="N53" s="75">
        <v>28.5</v>
      </c>
      <c r="O53" s="75">
        <v>1.8</v>
      </c>
    </row>
    <row r="54" spans="1:15" ht="15.5" x14ac:dyDescent="0.35">
      <c r="A54" s="69"/>
      <c r="B54" s="74" t="s">
        <v>26</v>
      </c>
      <c r="C54" s="124"/>
      <c r="D54" s="125"/>
      <c r="E54" s="75">
        <f t="shared" ref="E54:O54" si="1">SUM(E23:E53)</f>
        <v>26.49</v>
      </c>
      <c r="F54" s="75">
        <f t="shared" si="1"/>
        <v>22.669999999999998</v>
      </c>
      <c r="G54" s="75">
        <f t="shared" si="1"/>
        <v>111.31</v>
      </c>
      <c r="H54" s="75">
        <f>SUM(H23:H53)</f>
        <v>756.7</v>
      </c>
      <c r="I54" s="75">
        <f t="shared" si="1"/>
        <v>0.66199999999999992</v>
      </c>
      <c r="J54" s="75">
        <f t="shared" si="1"/>
        <v>46.71</v>
      </c>
      <c r="K54" s="75">
        <f t="shared" si="1"/>
        <v>37.75</v>
      </c>
      <c r="L54" s="75">
        <f t="shared" si="1"/>
        <v>143.71</v>
      </c>
      <c r="M54" s="75">
        <f t="shared" si="1"/>
        <v>443.45</v>
      </c>
      <c r="N54" s="75">
        <f t="shared" si="1"/>
        <v>160.93</v>
      </c>
      <c r="O54" s="75">
        <f t="shared" si="1"/>
        <v>7.056</v>
      </c>
    </row>
    <row r="55" spans="1:15" ht="15.5" x14ac:dyDescent="0.35">
      <c r="A55" s="69"/>
      <c r="B55" s="81" t="s">
        <v>164</v>
      </c>
      <c r="C55" s="126"/>
      <c r="D55" s="127"/>
      <c r="E55" s="75">
        <f>SUM(E21+E54)</f>
        <v>45.393999999999998</v>
      </c>
      <c r="F55" s="75">
        <f t="shared" ref="F55:O55" si="2">SUM(F21+F54)</f>
        <v>39.58</v>
      </c>
      <c r="G55" s="75">
        <f t="shared" si="2"/>
        <v>227.63499999999999</v>
      </c>
      <c r="H55" s="75">
        <f>SUM(H21+H54)</f>
        <v>1385.2829999999999</v>
      </c>
      <c r="I55" s="75">
        <f t="shared" si="2"/>
        <v>0.91199999999999992</v>
      </c>
      <c r="J55" s="75">
        <f t="shared" si="2"/>
        <v>56.79</v>
      </c>
      <c r="K55" s="75">
        <f t="shared" si="2"/>
        <v>37.93</v>
      </c>
      <c r="L55" s="75">
        <f t="shared" si="2"/>
        <v>383.84400000000005</v>
      </c>
      <c r="M55" s="75">
        <f t="shared" si="2"/>
        <v>704.24499999999989</v>
      </c>
      <c r="N55" s="75">
        <f t="shared" si="2"/>
        <v>218.39</v>
      </c>
      <c r="O55" s="75">
        <f t="shared" si="2"/>
        <v>11.327999999999999</v>
      </c>
    </row>
    <row r="56" spans="1:15" ht="15.5" x14ac:dyDescent="0.35">
      <c r="A56" s="120" t="s">
        <v>117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1"/>
    </row>
    <row r="57" spans="1:15" ht="15.5" x14ac:dyDescent="0.35">
      <c r="A57" s="69" t="s">
        <v>261</v>
      </c>
      <c r="B57" s="74" t="s">
        <v>123</v>
      </c>
      <c r="C57" s="120">
        <v>200</v>
      </c>
      <c r="D57" s="121"/>
      <c r="E57" s="75">
        <v>0.8</v>
      </c>
      <c r="F57" s="75">
        <v>0.3</v>
      </c>
      <c r="G57" s="75">
        <v>2.86</v>
      </c>
      <c r="H57" s="75">
        <v>18</v>
      </c>
      <c r="I57" s="75">
        <v>0.01</v>
      </c>
      <c r="J57" s="75">
        <v>0.03</v>
      </c>
      <c r="K57" s="75">
        <v>0.1</v>
      </c>
      <c r="L57" s="75">
        <v>2</v>
      </c>
      <c r="M57" s="75">
        <v>22.4</v>
      </c>
      <c r="N57" s="75">
        <v>17.2</v>
      </c>
      <c r="O57" s="75">
        <v>0.02</v>
      </c>
    </row>
    <row r="58" spans="1:15" ht="15.5" x14ac:dyDescent="0.35">
      <c r="A58" s="69"/>
      <c r="B58" s="74" t="s">
        <v>122</v>
      </c>
      <c r="C58" s="120">
        <v>10</v>
      </c>
      <c r="D58" s="121"/>
      <c r="E58" s="75">
        <v>0.98</v>
      </c>
      <c r="F58" s="75">
        <v>7.65</v>
      </c>
      <c r="G58" s="75">
        <v>15.63</v>
      </c>
      <c r="H58" s="75">
        <v>135.25</v>
      </c>
      <c r="I58" s="75"/>
      <c r="J58" s="75"/>
      <c r="K58" s="75"/>
      <c r="L58" s="75"/>
      <c r="M58" s="75"/>
      <c r="N58" s="75"/>
      <c r="O58" s="75"/>
    </row>
    <row r="59" spans="1:15" ht="15.5" x14ac:dyDescent="0.35">
      <c r="A59" s="69"/>
      <c r="B59" s="74" t="s">
        <v>129</v>
      </c>
      <c r="C59" s="124"/>
      <c r="D59" s="125"/>
      <c r="E59" s="75">
        <f>SUM(E57:E58)</f>
        <v>1.78</v>
      </c>
      <c r="F59" s="75">
        <f t="shared" ref="F59:O59" si="3">SUM(F57:F58)</f>
        <v>7.95</v>
      </c>
      <c r="G59" s="75">
        <f t="shared" si="3"/>
        <v>18.490000000000002</v>
      </c>
      <c r="H59" s="75">
        <f t="shared" si="3"/>
        <v>153.25</v>
      </c>
      <c r="I59" s="75">
        <f t="shared" si="3"/>
        <v>0.01</v>
      </c>
      <c r="J59" s="75">
        <f t="shared" si="3"/>
        <v>0.03</v>
      </c>
      <c r="K59" s="75">
        <f t="shared" si="3"/>
        <v>0.1</v>
      </c>
      <c r="L59" s="75">
        <f t="shared" si="3"/>
        <v>2</v>
      </c>
      <c r="M59" s="75">
        <f t="shared" si="3"/>
        <v>22.4</v>
      </c>
      <c r="N59" s="75">
        <f t="shared" si="3"/>
        <v>17.2</v>
      </c>
      <c r="O59" s="75">
        <f t="shared" si="3"/>
        <v>0.02</v>
      </c>
    </row>
    <row r="60" spans="1:15" ht="15.5" x14ac:dyDescent="0.35">
      <c r="A60" s="69"/>
      <c r="B60" s="74" t="s">
        <v>27</v>
      </c>
      <c r="C60" s="126"/>
      <c r="D60" s="127"/>
      <c r="E60" s="75">
        <f t="shared" ref="E60:O60" si="4">SUM(E21,E54,E59)</f>
        <v>47.173999999999999</v>
      </c>
      <c r="F60" s="75">
        <f t="shared" si="4"/>
        <v>47.53</v>
      </c>
      <c r="G60" s="75">
        <f t="shared" si="4"/>
        <v>246.125</v>
      </c>
      <c r="H60" s="75">
        <f>SUM(H21,H54,H59)</f>
        <v>1538.5329999999999</v>
      </c>
      <c r="I60" s="75">
        <f t="shared" si="4"/>
        <v>0.92199999999999993</v>
      </c>
      <c r="J60" s="75">
        <f t="shared" si="4"/>
        <v>56.82</v>
      </c>
      <c r="K60" s="75">
        <f t="shared" si="4"/>
        <v>38.03</v>
      </c>
      <c r="L60" s="75">
        <f t="shared" si="4"/>
        <v>385.84400000000005</v>
      </c>
      <c r="M60" s="75">
        <f t="shared" si="4"/>
        <v>726.64499999999987</v>
      </c>
      <c r="N60" s="75">
        <f t="shared" si="4"/>
        <v>235.58999999999997</v>
      </c>
      <c r="O60" s="75">
        <f t="shared" si="4"/>
        <v>11.347999999999999</v>
      </c>
    </row>
    <row r="61" spans="1:15" ht="15.5" x14ac:dyDescent="0.3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</row>
    <row r="62" spans="1:15" ht="18.5" x14ac:dyDescent="0.4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ht="18.5" x14ac:dyDescent="0.4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18.5" x14ac:dyDescent="0.4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</row>
    <row r="65" spans="1:15" ht="18.5" x14ac:dyDescent="0.4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</row>
    <row r="66" spans="1:15" ht="18.5" x14ac:dyDescent="0.4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</row>
    <row r="67" spans="1:15" ht="18.5" x14ac:dyDescent="0.4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18.5" x14ac:dyDescent="0.4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8.5" x14ac:dyDescent="0.4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</row>
    <row r="70" spans="1:15" ht="18.5" x14ac:dyDescent="0.4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</row>
    <row r="71" spans="1:15" ht="18.5" x14ac:dyDescent="0.4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</row>
    <row r="72" spans="1:15" ht="18.5" x14ac:dyDescent="0.4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</row>
    <row r="73" spans="1:15" ht="18.5" x14ac:dyDescent="0.4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</row>
    <row r="74" spans="1:15" ht="18.5" x14ac:dyDescent="0.4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</row>
    <row r="75" spans="1:15" ht="18.5" x14ac:dyDescent="0.4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</row>
    <row r="76" spans="1:15" ht="18.5" x14ac:dyDescent="0.4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</row>
    <row r="77" spans="1:15" ht="18.5" x14ac:dyDescent="0.4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</row>
    <row r="78" spans="1:15" ht="18.5" x14ac:dyDescent="0.4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</row>
    <row r="79" spans="1:15" ht="18.5" x14ac:dyDescent="0.4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</row>
    <row r="80" spans="1:15" ht="18.5" x14ac:dyDescent="0.4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</row>
    <row r="81" spans="1:15" ht="18.5" x14ac:dyDescent="0.4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</row>
    <row r="82" spans="1:15" ht="18.5" x14ac:dyDescent="0.4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</row>
    <row r="83" spans="1:15" ht="18.5" x14ac:dyDescent="0.4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</row>
    <row r="84" spans="1:15" ht="18.5" x14ac:dyDescent="0.4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</row>
    <row r="85" spans="1:15" ht="18.5" x14ac:dyDescent="0.4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</row>
    <row r="86" spans="1:15" ht="18.5" x14ac:dyDescent="0.4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</row>
    <row r="87" spans="1:15" ht="18.5" x14ac:dyDescent="0.4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</row>
    <row r="88" spans="1:15" ht="18.5" x14ac:dyDescent="0.4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</row>
    <row r="89" spans="1:15" ht="18.5" x14ac:dyDescent="0.4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</row>
    <row r="90" spans="1:15" ht="18.5" x14ac:dyDescent="0.4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</row>
    <row r="91" spans="1:15" ht="18.5" x14ac:dyDescent="0.4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</row>
    <row r="92" spans="1:15" ht="18.5" x14ac:dyDescent="0.4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</row>
    <row r="93" spans="1:15" ht="18.5" x14ac:dyDescent="0.4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</row>
    <row r="94" spans="1:15" ht="18.5" x14ac:dyDescent="0.4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</row>
    <row r="95" spans="1:15" ht="18.5" x14ac:dyDescent="0.4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</row>
    <row r="96" spans="1:15" ht="18.5" x14ac:dyDescent="0.4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</row>
    <row r="97" spans="1:15" ht="18.5" x14ac:dyDescent="0.4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</row>
    <row r="98" spans="1:15" ht="18.5" x14ac:dyDescent="0.4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</row>
    <row r="99" spans="1:15" ht="18.5" x14ac:dyDescent="0.4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</row>
    <row r="100" spans="1:15" ht="18.5" x14ac:dyDescent="0.4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</row>
    <row r="101" spans="1:15" ht="18.5" x14ac:dyDescent="0.4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</row>
    <row r="102" spans="1:15" ht="18.5" x14ac:dyDescent="0.4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</row>
    <row r="103" spans="1:15" ht="18.5" x14ac:dyDescent="0.4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</row>
    <row r="104" spans="1:15" ht="18.5" x14ac:dyDescent="0.4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</row>
    <row r="105" spans="1:15" ht="18.5" x14ac:dyDescent="0.4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</row>
    <row r="106" spans="1:15" ht="18.5" x14ac:dyDescent="0.4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</row>
    <row r="107" spans="1:15" ht="18.5" x14ac:dyDescent="0.4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</row>
    <row r="108" spans="1:15" ht="18.5" x14ac:dyDescent="0.4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</row>
    <row r="109" spans="1:15" ht="18.5" x14ac:dyDescent="0.4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</row>
    <row r="110" spans="1:15" ht="18.5" x14ac:dyDescent="0.4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</row>
    <row r="111" spans="1:15" ht="18.5" x14ac:dyDescent="0.4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</row>
    <row r="112" spans="1:15" ht="18.5" x14ac:dyDescent="0.4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</row>
    <row r="113" spans="1:15" ht="18.5" x14ac:dyDescent="0.4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</row>
    <row r="114" spans="1:15" ht="18.5" x14ac:dyDescent="0.4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</row>
    <row r="115" spans="1:15" ht="18.5" x14ac:dyDescent="0.4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</row>
    <row r="116" spans="1:15" ht="18.5" x14ac:dyDescent="0.4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</row>
    <row r="117" spans="1:15" ht="18.5" x14ac:dyDescent="0.4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</row>
    <row r="118" spans="1:15" ht="18.5" x14ac:dyDescent="0.4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</row>
    <row r="119" spans="1:15" ht="18.5" x14ac:dyDescent="0.4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</row>
    <row r="120" spans="1:15" ht="18.5" x14ac:dyDescent="0.4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</row>
  </sheetData>
  <mergeCells count="33">
    <mergeCell ref="I4:K4"/>
    <mergeCell ref="L4:O4"/>
    <mergeCell ref="A50:A51"/>
    <mergeCell ref="H4:H5"/>
    <mergeCell ref="A12:A15"/>
    <mergeCell ref="C12:D12"/>
    <mergeCell ref="C28:D28"/>
    <mergeCell ref="C36:D36"/>
    <mergeCell ref="C45:D45"/>
    <mergeCell ref="C50:D50"/>
    <mergeCell ref="C57:D57"/>
    <mergeCell ref="C59:D60"/>
    <mergeCell ref="A4:A5"/>
    <mergeCell ref="A6:O6"/>
    <mergeCell ref="A7:A11"/>
    <mergeCell ref="A16:A19"/>
    <mergeCell ref="A22:O22"/>
    <mergeCell ref="C4:D4"/>
    <mergeCell ref="C7:D7"/>
    <mergeCell ref="C16:D16"/>
    <mergeCell ref="C20:D20"/>
    <mergeCell ref="B4:B5"/>
    <mergeCell ref="E4:G4"/>
    <mergeCell ref="C58:D58"/>
    <mergeCell ref="A56:O56"/>
    <mergeCell ref="C23:D23"/>
    <mergeCell ref="C52:D52"/>
    <mergeCell ref="C54:D55"/>
    <mergeCell ref="A23:A27"/>
    <mergeCell ref="A28:A35"/>
    <mergeCell ref="A36:A44"/>
    <mergeCell ref="C53:D53"/>
    <mergeCell ref="A45:A49"/>
  </mergeCells>
  <pageMargins left="0.7" right="0.7" top="0.75" bottom="0.75" header="0.3" footer="0.3"/>
  <pageSetup paperSize="9" scale="80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topLeftCell="A60" workbookViewId="0">
      <selection sqref="A1:O61"/>
    </sheetView>
  </sheetViews>
  <sheetFormatPr defaultRowHeight="14.5" x14ac:dyDescent="0.35"/>
  <cols>
    <col min="1" max="1" width="15.81640625" customWidth="1"/>
    <col min="2" max="2" width="29.7265625" customWidth="1"/>
    <col min="3" max="3" width="9.26953125" customWidth="1"/>
    <col min="4" max="4" width="12.81640625" customWidth="1"/>
    <col min="5" max="5" width="10" customWidth="1"/>
    <col min="6" max="6" width="7.7265625" customWidth="1"/>
    <col min="7" max="7" width="12.1796875" customWidth="1"/>
    <col min="8" max="8" width="13.453125" customWidth="1"/>
    <col min="9" max="9" width="7.6328125" customWidth="1"/>
    <col min="10" max="10" width="8" customWidth="1"/>
    <col min="11" max="11" width="6.54296875" customWidth="1"/>
    <col min="12" max="12" width="8.453125" customWidth="1"/>
    <col min="13" max="13" width="6.1796875" customWidth="1"/>
    <col min="14" max="14" width="7.1796875" customWidth="1"/>
    <col min="15" max="15" width="9.54296875" customWidth="1"/>
    <col min="17" max="17" width="27" customWidth="1"/>
  </cols>
  <sheetData>
    <row r="1" spans="1:18" ht="15.5" x14ac:dyDescent="0.35">
      <c r="A1" s="54" t="s">
        <v>199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8" ht="15.5" x14ac:dyDescent="0.35">
      <c r="A2" s="54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8" ht="15.5" x14ac:dyDescent="0.35">
      <c r="A3" s="54" t="s">
        <v>204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8" ht="15.5" x14ac:dyDescent="0.35">
      <c r="A4" s="96"/>
      <c r="B4" s="121" t="s">
        <v>0</v>
      </c>
      <c r="C4" s="120" t="s">
        <v>161</v>
      </c>
      <c r="D4" s="121"/>
      <c r="E4" s="123" t="s">
        <v>1</v>
      </c>
      <c r="F4" s="123"/>
      <c r="G4" s="123"/>
      <c r="H4" s="111" t="s">
        <v>14</v>
      </c>
      <c r="I4" s="123" t="s">
        <v>2</v>
      </c>
      <c r="J4" s="123"/>
      <c r="K4" s="123"/>
      <c r="L4" s="123" t="s">
        <v>3</v>
      </c>
      <c r="M4" s="123"/>
      <c r="N4" s="123"/>
      <c r="O4" s="123"/>
    </row>
    <row r="5" spans="1:18" ht="15.5" x14ac:dyDescent="0.35">
      <c r="A5" s="98"/>
      <c r="B5" s="121"/>
      <c r="C5" s="80" t="s">
        <v>162</v>
      </c>
      <c r="D5" s="81" t="s">
        <v>163</v>
      </c>
      <c r="E5" s="75" t="s">
        <v>4</v>
      </c>
      <c r="F5" s="75" t="s">
        <v>5</v>
      </c>
      <c r="G5" s="75" t="s">
        <v>6</v>
      </c>
      <c r="H5" s="112"/>
      <c r="I5" s="75" t="s">
        <v>7</v>
      </c>
      <c r="J5" s="75" t="s">
        <v>8</v>
      </c>
      <c r="K5" s="75" t="s">
        <v>9</v>
      </c>
      <c r="L5" s="75" t="s">
        <v>10</v>
      </c>
      <c r="M5" s="75" t="s">
        <v>11</v>
      </c>
      <c r="N5" s="75" t="s">
        <v>12</v>
      </c>
      <c r="O5" s="75" t="s">
        <v>13</v>
      </c>
    </row>
    <row r="6" spans="1:18" ht="15.5" x14ac:dyDescent="0.35">
      <c r="A6" s="120" t="s">
        <v>15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Q6" s="9"/>
      <c r="R6" s="9"/>
    </row>
    <row r="7" spans="1:18" ht="18.5" x14ac:dyDescent="0.45">
      <c r="A7" s="96" t="s">
        <v>244</v>
      </c>
      <c r="B7" s="74" t="s">
        <v>41</v>
      </c>
      <c r="C7" s="120" t="s">
        <v>43</v>
      </c>
      <c r="D7" s="121"/>
      <c r="E7" s="75">
        <v>14.27</v>
      </c>
      <c r="F7" s="75">
        <v>22.16</v>
      </c>
      <c r="G7" s="75">
        <v>2.65</v>
      </c>
      <c r="H7" s="75">
        <v>267.93</v>
      </c>
      <c r="I7" s="75">
        <v>0.1</v>
      </c>
      <c r="J7" s="75">
        <v>0.25</v>
      </c>
      <c r="K7" s="75">
        <v>345</v>
      </c>
      <c r="L7" s="75">
        <v>114.2</v>
      </c>
      <c r="M7" s="75">
        <v>260.5</v>
      </c>
      <c r="N7" s="75">
        <v>19.5</v>
      </c>
      <c r="O7" s="75">
        <v>2.94</v>
      </c>
      <c r="Q7" s="11"/>
      <c r="R7" s="25"/>
    </row>
    <row r="8" spans="1:18" ht="18.5" x14ac:dyDescent="0.45">
      <c r="A8" s="97"/>
      <c r="B8" s="76" t="s">
        <v>90</v>
      </c>
      <c r="C8" s="77">
        <v>1.2</v>
      </c>
      <c r="D8" s="78">
        <v>1.2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Q8" s="11"/>
      <c r="R8" s="25"/>
    </row>
    <row r="9" spans="1:18" ht="18.5" x14ac:dyDescent="0.45">
      <c r="A9" s="97"/>
      <c r="B9" s="76" t="s">
        <v>72</v>
      </c>
      <c r="C9" s="77">
        <v>22</v>
      </c>
      <c r="D9" s="78">
        <v>22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Q9" s="11"/>
      <c r="R9" s="25"/>
    </row>
    <row r="10" spans="1:18" ht="18.5" x14ac:dyDescent="0.45">
      <c r="A10" s="97"/>
      <c r="B10" s="76" t="s">
        <v>61</v>
      </c>
      <c r="C10" s="77">
        <v>6</v>
      </c>
      <c r="D10" s="78">
        <v>6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Q10" s="11"/>
      <c r="R10" s="20"/>
    </row>
    <row r="11" spans="1:18" ht="18.5" x14ac:dyDescent="0.45">
      <c r="A11" s="98"/>
      <c r="B11" s="76" t="s">
        <v>130</v>
      </c>
      <c r="C11" s="77">
        <v>0.1</v>
      </c>
      <c r="D11" s="78">
        <v>0.1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Q11" s="11"/>
      <c r="R11" s="25"/>
    </row>
    <row r="12" spans="1:18" ht="18.5" x14ac:dyDescent="0.45">
      <c r="A12" s="96" t="s">
        <v>269</v>
      </c>
      <c r="B12" s="74" t="s">
        <v>268</v>
      </c>
      <c r="C12" s="120">
        <v>15</v>
      </c>
      <c r="D12" s="121"/>
      <c r="E12" s="75">
        <v>3.48</v>
      </c>
      <c r="F12" s="75">
        <v>4.43</v>
      </c>
      <c r="G12" s="75">
        <v>0</v>
      </c>
      <c r="H12" s="75">
        <v>54.6</v>
      </c>
      <c r="I12" s="75">
        <v>0.01</v>
      </c>
      <c r="J12" s="75">
        <v>0.11</v>
      </c>
      <c r="K12" s="75">
        <v>39</v>
      </c>
      <c r="L12" s="75">
        <v>132</v>
      </c>
      <c r="M12" s="75">
        <v>75</v>
      </c>
      <c r="N12" s="75">
        <v>5.25</v>
      </c>
      <c r="O12" s="75">
        <v>0.15</v>
      </c>
      <c r="Q12" s="11"/>
      <c r="R12" s="25"/>
    </row>
    <row r="13" spans="1:18" ht="18.5" x14ac:dyDescent="0.45">
      <c r="A13" s="98"/>
      <c r="B13" s="76" t="s">
        <v>221</v>
      </c>
      <c r="C13" s="77">
        <v>15.9</v>
      </c>
      <c r="D13" s="78">
        <v>15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Q13" s="11"/>
      <c r="R13" s="25"/>
    </row>
    <row r="14" spans="1:18" ht="18.5" x14ac:dyDescent="0.45">
      <c r="A14" s="96" t="s">
        <v>246</v>
      </c>
      <c r="B14" s="89" t="s">
        <v>42</v>
      </c>
      <c r="C14" s="120">
        <v>200</v>
      </c>
      <c r="D14" s="121"/>
      <c r="E14" s="75">
        <v>1.7669999999999999</v>
      </c>
      <c r="F14" s="75">
        <v>1.363</v>
      </c>
      <c r="G14" s="75">
        <v>23.78</v>
      </c>
      <c r="H14" s="75">
        <v>105.26</v>
      </c>
      <c r="I14" s="75">
        <v>1.2E-2</v>
      </c>
      <c r="J14" s="75">
        <v>0.14199999999999999</v>
      </c>
      <c r="K14" s="75">
        <v>1.2E-2</v>
      </c>
      <c r="L14" s="75">
        <v>66.897000000000006</v>
      </c>
      <c r="M14" s="75">
        <v>55.055</v>
      </c>
      <c r="N14" s="75">
        <v>4.55</v>
      </c>
      <c r="O14" s="75">
        <v>5.8999999999999997E-2</v>
      </c>
      <c r="Q14" s="11"/>
      <c r="R14" s="25"/>
    </row>
    <row r="15" spans="1:18" ht="18.5" x14ac:dyDescent="0.45">
      <c r="A15" s="97"/>
      <c r="B15" s="76" t="s">
        <v>91</v>
      </c>
      <c r="C15" s="77">
        <v>8</v>
      </c>
      <c r="D15" s="78">
        <v>8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Q15" s="11"/>
      <c r="R15" s="25"/>
    </row>
    <row r="16" spans="1:18" ht="18.5" x14ac:dyDescent="0.45">
      <c r="A16" s="97"/>
      <c r="B16" s="76" t="s">
        <v>72</v>
      </c>
      <c r="C16" s="77">
        <v>100</v>
      </c>
      <c r="D16" s="78">
        <v>100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Q16" s="11"/>
      <c r="R16" s="25"/>
    </row>
    <row r="17" spans="1:18" ht="18.5" x14ac:dyDescent="0.45">
      <c r="A17" s="98"/>
      <c r="B17" s="76" t="s">
        <v>76</v>
      </c>
      <c r="C17" s="77">
        <v>10</v>
      </c>
      <c r="D17" s="78">
        <v>10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Q17" s="11"/>
      <c r="R17" s="25"/>
    </row>
    <row r="18" spans="1:18" ht="18.5" x14ac:dyDescent="0.45">
      <c r="A18" s="69"/>
      <c r="B18" s="74" t="s">
        <v>18</v>
      </c>
      <c r="C18" s="120">
        <v>50</v>
      </c>
      <c r="D18" s="121"/>
      <c r="E18" s="82">
        <v>3.8</v>
      </c>
      <c r="F18" s="75">
        <v>0.45</v>
      </c>
      <c r="G18" s="75">
        <v>24.9</v>
      </c>
      <c r="H18" s="75">
        <v>113.22</v>
      </c>
      <c r="I18" s="75">
        <v>0.08</v>
      </c>
      <c r="J18" s="75">
        <v>0</v>
      </c>
      <c r="K18" s="75">
        <v>0</v>
      </c>
      <c r="L18" s="75">
        <v>13.02</v>
      </c>
      <c r="M18" s="75">
        <v>41.5</v>
      </c>
      <c r="N18" s="75">
        <v>17.53</v>
      </c>
      <c r="O18" s="75">
        <v>0.8</v>
      </c>
      <c r="Q18" s="11"/>
      <c r="R18" s="25"/>
    </row>
    <row r="19" spans="1:18" ht="18.5" x14ac:dyDescent="0.45">
      <c r="A19" s="69" t="s">
        <v>247</v>
      </c>
      <c r="B19" s="74" t="s">
        <v>139</v>
      </c>
      <c r="C19" s="120">
        <v>50</v>
      </c>
      <c r="D19" s="121"/>
      <c r="E19" s="75">
        <v>1.1000000000000001</v>
      </c>
      <c r="F19" s="75">
        <v>0.2</v>
      </c>
      <c r="G19" s="75">
        <v>3.8</v>
      </c>
      <c r="H19" s="75">
        <v>24</v>
      </c>
      <c r="I19" s="75">
        <v>0.06</v>
      </c>
      <c r="J19" s="75">
        <v>25</v>
      </c>
      <c r="K19" s="75">
        <v>0</v>
      </c>
      <c r="L19" s="75">
        <v>14</v>
      </c>
      <c r="M19" s="75">
        <v>20</v>
      </c>
      <c r="N19" s="75">
        <v>26</v>
      </c>
      <c r="O19" s="75">
        <v>0.5</v>
      </c>
      <c r="Q19" s="11"/>
      <c r="R19" s="25"/>
    </row>
    <row r="20" spans="1:18" ht="18.5" x14ac:dyDescent="0.45">
      <c r="A20" s="69"/>
      <c r="B20" s="74" t="s">
        <v>19</v>
      </c>
      <c r="C20" s="120"/>
      <c r="D20" s="121"/>
      <c r="E20" s="75">
        <f>SUM(E7:E19)</f>
        <v>24.417000000000002</v>
      </c>
      <c r="F20" s="75">
        <f t="shared" ref="F20:O20" si="0">SUM(F7:F19)</f>
        <v>28.602999999999998</v>
      </c>
      <c r="G20" s="75">
        <f t="shared" si="0"/>
        <v>55.129999999999995</v>
      </c>
      <c r="H20" s="75">
        <f t="shared" si="0"/>
        <v>565.01</v>
      </c>
      <c r="I20" s="75">
        <f t="shared" si="0"/>
        <v>0.26200000000000001</v>
      </c>
      <c r="J20" s="75">
        <f t="shared" si="0"/>
        <v>25.501999999999999</v>
      </c>
      <c r="K20" s="75">
        <f t="shared" si="0"/>
        <v>384.012</v>
      </c>
      <c r="L20" s="75">
        <f t="shared" si="0"/>
        <v>340.11699999999996</v>
      </c>
      <c r="M20" s="75">
        <f t="shared" si="0"/>
        <v>452.05500000000001</v>
      </c>
      <c r="N20" s="75">
        <f t="shared" si="0"/>
        <v>72.83</v>
      </c>
      <c r="O20" s="75">
        <f t="shared" si="0"/>
        <v>4.4489999999999998</v>
      </c>
      <c r="Q20" s="11"/>
      <c r="R20" s="25"/>
    </row>
    <row r="21" spans="1:18" ht="18.5" x14ac:dyDescent="0.45">
      <c r="A21" s="120" t="s">
        <v>20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1"/>
      <c r="Q21" s="11"/>
      <c r="R21" s="25"/>
    </row>
    <row r="22" spans="1:18" ht="18.5" x14ac:dyDescent="0.45">
      <c r="A22" s="96" t="s">
        <v>190</v>
      </c>
      <c r="B22" s="74" t="s">
        <v>21</v>
      </c>
      <c r="C22" s="120">
        <v>60</v>
      </c>
      <c r="D22" s="121"/>
      <c r="E22" s="75">
        <v>0.86</v>
      </c>
      <c r="F22" s="75">
        <v>3.65</v>
      </c>
      <c r="G22" s="75">
        <v>5.05</v>
      </c>
      <c r="H22" s="75">
        <v>56.34</v>
      </c>
      <c r="I22" s="75">
        <v>0.01</v>
      </c>
      <c r="J22" s="75">
        <v>5.7</v>
      </c>
      <c r="K22" s="75">
        <v>0</v>
      </c>
      <c r="L22" s="75">
        <v>21.09</v>
      </c>
      <c r="M22" s="75">
        <v>24.58</v>
      </c>
      <c r="N22" s="75">
        <v>12.54</v>
      </c>
      <c r="O22" s="75">
        <v>0.8</v>
      </c>
      <c r="Q22" s="11"/>
      <c r="R22" s="25"/>
    </row>
    <row r="23" spans="1:18" ht="18.5" x14ac:dyDescent="0.45">
      <c r="A23" s="97"/>
      <c r="B23" s="76" t="s">
        <v>64</v>
      </c>
      <c r="C23" s="77" t="s">
        <v>165</v>
      </c>
      <c r="D23" s="78">
        <v>57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Q23" s="11"/>
      <c r="R23" s="25"/>
    </row>
    <row r="24" spans="1:18" ht="18.5" x14ac:dyDescent="0.45">
      <c r="A24" s="98"/>
      <c r="B24" s="76" t="s">
        <v>65</v>
      </c>
      <c r="C24" s="77">
        <v>3.6</v>
      </c>
      <c r="D24" s="78">
        <v>3.6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Q24" s="11"/>
      <c r="R24" s="25"/>
    </row>
    <row r="25" spans="1:18" ht="31.5" x14ac:dyDescent="0.45">
      <c r="A25" s="96" t="s">
        <v>270</v>
      </c>
      <c r="B25" s="74" t="s">
        <v>57</v>
      </c>
      <c r="C25" s="120">
        <v>200</v>
      </c>
      <c r="D25" s="121"/>
      <c r="E25" s="75">
        <v>2.15</v>
      </c>
      <c r="F25" s="75">
        <v>2.27</v>
      </c>
      <c r="G25" s="75">
        <v>13.71</v>
      </c>
      <c r="H25" s="75">
        <v>83.8</v>
      </c>
      <c r="I25" s="75">
        <v>0.09</v>
      </c>
      <c r="J25" s="75">
        <v>6.6</v>
      </c>
      <c r="K25" s="75">
        <v>0</v>
      </c>
      <c r="L25" s="75">
        <v>19.68</v>
      </c>
      <c r="M25" s="75">
        <v>53.32</v>
      </c>
      <c r="N25" s="75">
        <v>21.6</v>
      </c>
      <c r="O25" s="75">
        <v>0.87</v>
      </c>
      <c r="Q25" s="13"/>
      <c r="R25" s="25"/>
    </row>
    <row r="26" spans="1:18" ht="18.5" x14ac:dyDescent="0.45">
      <c r="A26" s="97"/>
      <c r="B26" s="76" t="s">
        <v>66</v>
      </c>
      <c r="C26" s="77" t="s">
        <v>177</v>
      </c>
      <c r="D26" s="78">
        <v>60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Q26" s="13"/>
      <c r="R26" s="25"/>
    </row>
    <row r="27" spans="1:18" ht="18.5" x14ac:dyDescent="0.45">
      <c r="A27" s="97"/>
      <c r="B27" s="76" t="s">
        <v>106</v>
      </c>
      <c r="C27" s="77">
        <v>8</v>
      </c>
      <c r="D27" s="78">
        <v>8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Q27" s="13"/>
      <c r="R27" s="26"/>
    </row>
    <row r="28" spans="1:18" ht="18.5" x14ac:dyDescent="0.45">
      <c r="A28" s="97"/>
      <c r="B28" s="76" t="s">
        <v>67</v>
      </c>
      <c r="C28" s="77" t="s">
        <v>169</v>
      </c>
      <c r="D28" s="78">
        <v>8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Q28" s="13"/>
      <c r="R28" s="26"/>
    </row>
    <row r="29" spans="1:18" ht="18.5" x14ac:dyDescent="0.45">
      <c r="A29" s="97"/>
      <c r="B29" s="76" t="s">
        <v>68</v>
      </c>
      <c r="C29" s="77">
        <v>9.6</v>
      </c>
      <c r="D29" s="78">
        <v>8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Q29" s="13"/>
      <c r="R29" s="26"/>
    </row>
    <row r="30" spans="1:18" ht="18.5" x14ac:dyDescent="0.45">
      <c r="A30" s="97"/>
      <c r="B30" s="76" t="s">
        <v>83</v>
      </c>
      <c r="C30" s="77">
        <v>2</v>
      </c>
      <c r="D30" s="78">
        <v>2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Q30" s="13"/>
      <c r="R30" s="26"/>
    </row>
    <row r="31" spans="1:18" ht="18.5" x14ac:dyDescent="0.45">
      <c r="A31" s="98"/>
      <c r="B31" s="76" t="s">
        <v>130</v>
      </c>
      <c r="C31" s="77">
        <v>0.2</v>
      </c>
      <c r="D31" s="78">
        <v>0.2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Q31" s="13"/>
      <c r="R31" s="26"/>
    </row>
    <row r="32" spans="1:18" ht="15.5" x14ac:dyDescent="0.35">
      <c r="A32" s="96" t="s">
        <v>271</v>
      </c>
      <c r="B32" s="74" t="s">
        <v>58</v>
      </c>
      <c r="C32" s="120">
        <v>80</v>
      </c>
      <c r="D32" s="121"/>
      <c r="E32" s="75">
        <v>12.44</v>
      </c>
      <c r="F32" s="75">
        <v>9.24</v>
      </c>
      <c r="G32" s="75">
        <v>12.56</v>
      </c>
      <c r="H32" s="75">
        <v>183</v>
      </c>
      <c r="I32" s="75">
        <v>0.08</v>
      </c>
      <c r="J32" s="75">
        <v>0.12</v>
      </c>
      <c r="K32" s="75">
        <v>23</v>
      </c>
      <c r="L32" s="75">
        <v>35</v>
      </c>
      <c r="M32" s="75">
        <v>133.1</v>
      </c>
      <c r="N32" s="75">
        <v>25.7</v>
      </c>
      <c r="O32" s="75">
        <v>1.2</v>
      </c>
    </row>
    <row r="33" spans="1:15" ht="15.5" x14ac:dyDescent="0.35">
      <c r="A33" s="97"/>
      <c r="B33" s="76" t="s">
        <v>71</v>
      </c>
      <c r="C33" s="77">
        <v>65</v>
      </c>
      <c r="D33" s="78">
        <v>59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spans="1:15" ht="15.5" x14ac:dyDescent="0.35">
      <c r="A34" s="97"/>
      <c r="B34" s="76" t="s">
        <v>72</v>
      </c>
      <c r="C34" s="77">
        <v>19</v>
      </c>
      <c r="D34" s="78">
        <v>19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spans="1:15" ht="15.5" x14ac:dyDescent="0.35">
      <c r="A35" s="97"/>
      <c r="B35" s="76" t="s">
        <v>110</v>
      </c>
      <c r="C35" s="77">
        <v>14</v>
      </c>
      <c r="D35" s="78">
        <v>14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</row>
    <row r="36" spans="1:15" ht="15.5" x14ac:dyDescent="0.35">
      <c r="A36" s="97"/>
      <c r="B36" s="76" t="s">
        <v>68</v>
      </c>
      <c r="C36" s="77">
        <v>7</v>
      </c>
      <c r="D36" s="78">
        <v>7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</row>
    <row r="37" spans="1:15" ht="15.5" x14ac:dyDescent="0.35">
      <c r="A37" s="97"/>
      <c r="B37" s="76" t="s">
        <v>73</v>
      </c>
      <c r="C37" s="77">
        <v>8</v>
      </c>
      <c r="D37" s="78">
        <v>8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</row>
    <row r="38" spans="1:15" ht="15.5" x14ac:dyDescent="0.35">
      <c r="A38" s="97"/>
      <c r="B38" s="76" t="s">
        <v>130</v>
      </c>
      <c r="C38" s="77">
        <v>0.5</v>
      </c>
      <c r="D38" s="78">
        <v>0.5</v>
      </c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</row>
    <row r="39" spans="1:15" ht="15.5" x14ac:dyDescent="0.35">
      <c r="A39" s="98"/>
      <c r="B39" s="76" t="s">
        <v>65</v>
      </c>
      <c r="C39" s="77">
        <v>5</v>
      </c>
      <c r="D39" s="78">
        <v>5</v>
      </c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</row>
    <row r="40" spans="1:15" ht="15.5" x14ac:dyDescent="0.35">
      <c r="A40" s="96" t="s">
        <v>272</v>
      </c>
      <c r="B40" s="74" t="s">
        <v>59</v>
      </c>
      <c r="C40" s="120">
        <v>180</v>
      </c>
      <c r="D40" s="121"/>
      <c r="E40" s="75">
        <v>3.33</v>
      </c>
      <c r="F40" s="75">
        <v>7.77</v>
      </c>
      <c r="G40" s="75">
        <v>41.42</v>
      </c>
      <c r="H40" s="75">
        <v>256.23</v>
      </c>
      <c r="I40" s="75">
        <v>0.28000000000000003</v>
      </c>
      <c r="J40" s="75">
        <v>37.799999999999997</v>
      </c>
      <c r="K40" s="75">
        <v>37.799999999999997</v>
      </c>
      <c r="L40" s="75">
        <v>26.35</v>
      </c>
      <c r="M40" s="75">
        <v>143.51</v>
      </c>
      <c r="N40" s="75">
        <v>52.79</v>
      </c>
      <c r="O40" s="75">
        <v>2.08</v>
      </c>
    </row>
    <row r="41" spans="1:15" ht="15.5" x14ac:dyDescent="0.35">
      <c r="A41" s="97"/>
      <c r="B41" s="76" t="s">
        <v>107</v>
      </c>
      <c r="C41" s="77">
        <v>258</v>
      </c>
      <c r="D41" s="78">
        <v>206.3</v>
      </c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</row>
    <row r="42" spans="1:15" ht="15.5" x14ac:dyDescent="0.35">
      <c r="A42" s="97"/>
      <c r="B42" s="76" t="s">
        <v>83</v>
      </c>
      <c r="C42" s="77">
        <v>6.3</v>
      </c>
      <c r="D42" s="78">
        <v>6.3</v>
      </c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15" ht="15.5" x14ac:dyDescent="0.35">
      <c r="A43" s="97"/>
      <c r="B43" s="76" t="s">
        <v>67</v>
      </c>
      <c r="C43" s="77" t="s">
        <v>178</v>
      </c>
      <c r="D43" s="78">
        <v>3.6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</row>
    <row r="44" spans="1:15" ht="15.5" x14ac:dyDescent="0.35">
      <c r="A44" s="97"/>
      <c r="B44" s="76" t="s">
        <v>68</v>
      </c>
      <c r="C44" s="77">
        <v>8.6</v>
      </c>
      <c r="D44" s="78">
        <v>7.2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</row>
    <row r="45" spans="1:15" ht="15.5" x14ac:dyDescent="0.35">
      <c r="A45" s="97"/>
      <c r="B45" s="76" t="s">
        <v>88</v>
      </c>
      <c r="C45" s="77">
        <v>10.8</v>
      </c>
      <c r="D45" s="78">
        <v>10.8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</row>
    <row r="46" spans="1:15" ht="15.5" x14ac:dyDescent="0.35">
      <c r="A46" s="97"/>
      <c r="B46" s="76" t="s">
        <v>108</v>
      </c>
      <c r="C46" s="77">
        <v>2.2000000000000002</v>
      </c>
      <c r="D46" s="78">
        <v>2.2000000000000002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</row>
    <row r="47" spans="1:15" ht="15.5" x14ac:dyDescent="0.35">
      <c r="A47" s="97"/>
      <c r="B47" s="76" t="s">
        <v>76</v>
      </c>
      <c r="C47" s="77">
        <v>2</v>
      </c>
      <c r="D47" s="78">
        <v>2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spans="1:15" ht="15.5" x14ac:dyDescent="0.35">
      <c r="A48" s="98"/>
      <c r="B48" s="76" t="s">
        <v>130</v>
      </c>
      <c r="C48" s="77">
        <v>0.2</v>
      </c>
      <c r="D48" s="78">
        <v>0.2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spans="1:15" ht="30.5" x14ac:dyDescent="0.35">
      <c r="A49" s="96" t="s">
        <v>231</v>
      </c>
      <c r="B49" s="74" t="s">
        <v>134</v>
      </c>
      <c r="C49" s="120">
        <v>200</v>
      </c>
      <c r="D49" s="121"/>
      <c r="E49" s="75">
        <v>0.04</v>
      </c>
      <c r="F49" s="75">
        <v>0</v>
      </c>
      <c r="G49" s="75">
        <v>24.76</v>
      </c>
      <c r="H49" s="75">
        <v>94.2</v>
      </c>
      <c r="I49" s="75">
        <v>0.01</v>
      </c>
      <c r="J49" s="75">
        <v>0.16800000000000001</v>
      </c>
      <c r="K49" s="75">
        <v>0</v>
      </c>
      <c r="L49" s="75">
        <v>6.4</v>
      </c>
      <c r="M49" s="75">
        <v>3.6</v>
      </c>
      <c r="N49" s="75">
        <v>0</v>
      </c>
      <c r="O49" s="75">
        <v>0.18</v>
      </c>
    </row>
    <row r="50" spans="1:15" ht="15.5" x14ac:dyDescent="0.35">
      <c r="A50" s="97"/>
      <c r="B50" s="76" t="s">
        <v>74</v>
      </c>
      <c r="C50" s="77">
        <v>20</v>
      </c>
      <c r="D50" s="78">
        <v>20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</row>
    <row r="51" spans="1:15" ht="15.5" x14ac:dyDescent="0.35">
      <c r="A51" s="98"/>
      <c r="B51" s="76" t="s">
        <v>76</v>
      </c>
      <c r="C51" s="77">
        <v>10</v>
      </c>
      <c r="D51" s="78">
        <v>10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spans="1:15" ht="15.5" x14ac:dyDescent="0.35">
      <c r="A52" s="69"/>
      <c r="B52" s="74" t="s">
        <v>18</v>
      </c>
      <c r="C52" s="120">
        <v>50</v>
      </c>
      <c r="D52" s="121"/>
      <c r="E52" s="82">
        <v>3.8</v>
      </c>
      <c r="F52" s="75">
        <v>0.45</v>
      </c>
      <c r="G52" s="75">
        <v>24.9</v>
      </c>
      <c r="H52" s="75">
        <v>113.22</v>
      </c>
      <c r="I52" s="75">
        <v>0.08</v>
      </c>
      <c r="J52" s="75">
        <v>0</v>
      </c>
      <c r="K52" s="75">
        <v>0</v>
      </c>
      <c r="L52" s="75">
        <v>13.02</v>
      </c>
      <c r="M52" s="75">
        <v>41.5</v>
      </c>
      <c r="N52" s="75">
        <v>17.53</v>
      </c>
      <c r="O52" s="75">
        <v>0.8</v>
      </c>
    </row>
    <row r="53" spans="1:15" ht="15.5" x14ac:dyDescent="0.35">
      <c r="A53" s="69"/>
      <c r="B53" s="74" t="s">
        <v>24</v>
      </c>
      <c r="C53" s="120">
        <v>50</v>
      </c>
      <c r="D53" s="121"/>
      <c r="E53" s="75">
        <v>2.75</v>
      </c>
      <c r="F53" s="75">
        <v>0.5</v>
      </c>
      <c r="G53" s="75">
        <v>17</v>
      </c>
      <c r="H53" s="75">
        <v>85</v>
      </c>
      <c r="I53" s="75">
        <v>0.09</v>
      </c>
      <c r="J53" s="75">
        <v>0</v>
      </c>
      <c r="K53" s="75">
        <v>0</v>
      </c>
      <c r="L53" s="75">
        <v>10.5</v>
      </c>
      <c r="M53" s="75">
        <v>87</v>
      </c>
      <c r="N53" s="75">
        <v>28.5</v>
      </c>
      <c r="O53" s="75">
        <v>1.8</v>
      </c>
    </row>
    <row r="54" spans="1:15" ht="15.5" x14ac:dyDescent="0.35">
      <c r="A54" s="92"/>
      <c r="B54" s="93" t="s">
        <v>26</v>
      </c>
      <c r="C54" s="124"/>
      <c r="D54" s="125"/>
      <c r="E54" s="58">
        <f t="shared" ref="E54:O54" si="1">SUM(E22:E53)</f>
        <v>25.37</v>
      </c>
      <c r="F54" s="58">
        <f t="shared" si="1"/>
        <v>23.88</v>
      </c>
      <c r="G54" s="58">
        <f t="shared" si="1"/>
        <v>139.4</v>
      </c>
      <c r="H54" s="58">
        <f t="shared" si="1"/>
        <v>871.79000000000008</v>
      </c>
      <c r="I54" s="58">
        <f t="shared" si="1"/>
        <v>0.64</v>
      </c>
      <c r="J54" s="58">
        <f t="shared" si="1"/>
        <v>50.387999999999998</v>
      </c>
      <c r="K54" s="58">
        <f t="shared" si="1"/>
        <v>60.8</v>
      </c>
      <c r="L54" s="58">
        <f t="shared" si="1"/>
        <v>132.04000000000002</v>
      </c>
      <c r="M54" s="58">
        <f t="shared" si="1"/>
        <v>486.61</v>
      </c>
      <c r="N54" s="58">
        <f t="shared" si="1"/>
        <v>158.66</v>
      </c>
      <c r="O54" s="58">
        <f t="shared" si="1"/>
        <v>7.7299999999999995</v>
      </c>
    </row>
    <row r="55" spans="1:15" ht="15.5" x14ac:dyDescent="0.35">
      <c r="A55" s="69"/>
      <c r="B55" s="81" t="s">
        <v>164</v>
      </c>
      <c r="C55" s="126"/>
      <c r="D55" s="127"/>
      <c r="E55" s="75">
        <f>SUM(E20+E54)</f>
        <v>49.787000000000006</v>
      </c>
      <c r="F55" s="75">
        <f t="shared" ref="F55:O55" si="2">SUM(F20+F54)</f>
        <v>52.482999999999997</v>
      </c>
      <c r="G55" s="75">
        <f t="shared" si="2"/>
        <v>194.53</v>
      </c>
      <c r="H55" s="75">
        <f t="shared" si="2"/>
        <v>1436.8000000000002</v>
      </c>
      <c r="I55" s="75">
        <f t="shared" si="2"/>
        <v>0.90200000000000002</v>
      </c>
      <c r="J55" s="75">
        <f t="shared" si="2"/>
        <v>75.89</v>
      </c>
      <c r="K55" s="75">
        <f t="shared" si="2"/>
        <v>444.81200000000001</v>
      </c>
      <c r="L55" s="75">
        <f t="shared" si="2"/>
        <v>472.15699999999998</v>
      </c>
      <c r="M55" s="75">
        <f t="shared" si="2"/>
        <v>938.66499999999996</v>
      </c>
      <c r="N55" s="75">
        <f t="shared" si="2"/>
        <v>231.49</v>
      </c>
      <c r="O55" s="75">
        <f t="shared" si="2"/>
        <v>12.178999999999998</v>
      </c>
    </row>
    <row r="56" spans="1:15" ht="15.5" x14ac:dyDescent="0.35">
      <c r="A56" s="126" t="s">
        <v>117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27"/>
    </row>
    <row r="57" spans="1:15" ht="15.5" x14ac:dyDescent="0.35">
      <c r="A57" s="69" t="s">
        <v>243</v>
      </c>
      <c r="B57" s="74" t="s">
        <v>118</v>
      </c>
      <c r="C57" s="120">
        <v>200</v>
      </c>
      <c r="D57" s="121"/>
      <c r="E57" s="75">
        <v>1</v>
      </c>
      <c r="F57" s="75">
        <v>0.01</v>
      </c>
      <c r="G57" s="75">
        <v>29.7</v>
      </c>
      <c r="H57" s="75">
        <v>128</v>
      </c>
      <c r="I57" s="75">
        <v>0.6</v>
      </c>
      <c r="J57" s="75">
        <v>0.06</v>
      </c>
      <c r="K57" s="75">
        <v>46</v>
      </c>
      <c r="L57" s="75"/>
      <c r="M57" s="75">
        <v>23</v>
      </c>
      <c r="N57" s="75">
        <v>23</v>
      </c>
      <c r="O57" s="75">
        <v>0.5</v>
      </c>
    </row>
    <row r="58" spans="1:15" ht="15.5" x14ac:dyDescent="0.35">
      <c r="A58" s="69"/>
      <c r="B58" s="74" t="s">
        <v>119</v>
      </c>
      <c r="C58" s="120">
        <v>10</v>
      </c>
      <c r="D58" s="121"/>
      <c r="E58" s="75">
        <v>2.25</v>
      </c>
      <c r="F58" s="75">
        <v>2.94</v>
      </c>
      <c r="G58" s="75">
        <v>22.32</v>
      </c>
      <c r="H58" s="75">
        <v>125.1</v>
      </c>
      <c r="I58" s="75">
        <v>0.02</v>
      </c>
      <c r="J58" s="75">
        <v>0.02</v>
      </c>
      <c r="K58" s="75"/>
      <c r="L58" s="75">
        <v>3</v>
      </c>
      <c r="M58" s="75">
        <v>8.6999999999999993</v>
      </c>
      <c r="N58" s="75">
        <v>27</v>
      </c>
      <c r="O58" s="75">
        <v>0.63</v>
      </c>
    </row>
    <row r="59" spans="1:15" ht="15.5" x14ac:dyDescent="0.35">
      <c r="A59" s="69"/>
      <c r="B59" s="74" t="s">
        <v>120</v>
      </c>
      <c r="C59" s="124"/>
      <c r="D59" s="125"/>
      <c r="E59" s="75">
        <f>SUM(E57:E58)</f>
        <v>3.25</v>
      </c>
      <c r="F59" s="75">
        <f t="shared" ref="F59:O59" si="3">SUM(F57:F58)</f>
        <v>2.9499999999999997</v>
      </c>
      <c r="G59" s="75">
        <f t="shared" si="3"/>
        <v>52.019999999999996</v>
      </c>
      <c r="H59" s="75">
        <f t="shared" si="3"/>
        <v>253.1</v>
      </c>
      <c r="I59" s="75">
        <f t="shared" si="3"/>
        <v>0.62</v>
      </c>
      <c r="J59" s="75">
        <f t="shared" si="3"/>
        <v>0.08</v>
      </c>
      <c r="K59" s="75">
        <f t="shared" si="3"/>
        <v>46</v>
      </c>
      <c r="L59" s="75">
        <f t="shared" si="3"/>
        <v>3</v>
      </c>
      <c r="M59" s="75">
        <f t="shared" si="3"/>
        <v>31.7</v>
      </c>
      <c r="N59" s="75">
        <f t="shared" si="3"/>
        <v>50</v>
      </c>
      <c r="O59" s="75">
        <f t="shared" si="3"/>
        <v>1.1299999999999999</v>
      </c>
    </row>
    <row r="60" spans="1:15" ht="15.5" x14ac:dyDescent="0.35">
      <c r="A60" s="69"/>
      <c r="B60" s="74" t="s">
        <v>27</v>
      </c>
      <c r="C60" s="126"/>
      <c r="D60" s="127"/>
      <c r="E60" s="75">
        <f>SUM(E20,E54,E59)</f>
        <v>53.037000000000006</v>
      </c>
      <c r="F60" s="75">
        <f t="shared" ref="F60:O60" si="4">SUM(F20,F54,F59)</f>
        <v>55.433</v>
      </c>
      <c r="G60" s="75">
        <f t="shared" si="4"/>
        <v>246.55</v>
      </c>
      <c r="H60" s="75">
        <f t="shared" si="4"/>
        <v>1689.9</v>
      </c>
      <c r="I60" s="75">
        <f t="shared" si="4"/>
        <v>1.522</v>
      </c>
      <c r="J60" s="75">
        <f t="shared" si="4"/>
        <v>75.97</v>
      </c>
      <c r="K60" s="75">
        <f t="shared" si="4"/>
        <v>490.81200000000001</v>
      </c>
      <c r="L60" s="75">
        <f t="shared" si="4"/>
        <v>475.15699999999998</v>
      </c>
      <c r="M60" s="75">
        <f t="shared" si="4"/>
        <v>970.36500000000001</v>
      </c>
      <c r="N60" s="75">
        <f t="shared" si="4"/>
        <v>281.49</v>
      </c>
      <c r="O60" s="75">
        <f t="shared" si="4"/>
        <v>13.308999999999997</v>
      </c>
    </row>
    <row r="61" spans="1:15" ht="15.5" x14ac:dyDescent="0.3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</row>
  </sheetData>
  <mergeCells count="35">
    <mergeCell ref="C59:D60"/>
    <mergeCell ref="A40:A48"/>
    <mergeCell ref="A49:A51"/>
    <mergeCell ref="A56:O56"/>
    <mergeCell ref="C20:D20"/>
    <mergeCell ref="C54:D55"/>
    <mergeCell ref="C58:D58"/>
    <mergeCell ref="C40:D40"/>
    <mergeCell ref="C49:D49"/>
    <mergeCell ref="C52:D52"/>
    <mergeCell ref="C53:D53"/>
    <mergeCell ref="C57:D57"/>
    <mergeCell ref="A4:A5"/>
    <mergeCell ref="A6:O6"/>
    <mergeCell ref="A7:A11"/>
    <mergeCell ref="A12:A13"/>
    <mergeCell ref="A14:A17"/>
    <mergeCell ref="C4:D4"/>
    <mergeCell ref="C7:D7"/>
    <mergeCell ref="C12:D12"/>
    <mergeCell ref="C14:D14"/>
    <mergeCell ref="B4:B5"/>
    <mergeCell ref="E4:G4"/>
    <mergeCell ref="H4:H5"/>
    <mergeCell ref="I4:K4"/>
    <mergeCell ref="L4:O4"/>
    <mergeCell ref="C18:D18"/>
    <mergeCell ref="C19:D19"/>
    <mergeCell ref="C22:D22"/>
    <mergeCell ref="C25:D25"/>
    <mergeCell ref="C32:D32"/>
    <mergeCell ref="A21:O21"/>
    <mergeCell ref="A22:A24"/>
    <mergeCell ref="A25:A31"/>
    <mergeCell ref="A32:A39"/>
  </mergeCells>
  <pageMargins left="0.7" right="0.7" top="0.75" bottom="0.75" header="0.3" footer="0.3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1день</vt:lpstr>
      <vt:lpstr>2день</vt:lpstr>
      <vt:lpstr>3день</vt:lpstr>
      <vt:lpstr>4 день</vt:lpstr>
      <vt:lpstr>5 день</vt:lpstr>
      <vt:lpstr>6 день</vt:lpstr>
      <vt:lpstr>7 день</vt:lpstr>
      <vt:lpstr>8 день</vt:lpstr>
      <vt:lpstr>9день</vt:lpstr>
      <vt:lpstr>10 день</vt:lpstr>
      <vt:lpstr>11 день</vt:lpstr>
      <vt:lpstr>12 день</vt:lpstr>
      <vt:lpstr>13 день</vt:lpstr>
      <vt:lpstr> 14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2023-05-31T07:21:25Z</dcterms:modified>
</cp:coreProperties>
</file>